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7755" activeTab="0"/>
  </bookViews>
  <sheets>
    <sheet name="PASAR RATU TUNGGAL" sheetId="1" r:id="rId1"/>
    <sheet name="PASAR  PAGI" sheetId="2" r:id="rId2"/>
    <sheet name="Sheet1" sheetId="3" r:id="rId3"/>
  </sheets>
  <definedNames/>
  <calcPr fullCalcOnLoad="1"/>
</workbook>
</file>

<file path=xl/comments3.xml><?xml version="1.0" encoding="utf-8"?>
<comments xmlns="http://schemas.openxmlformats.org/spreadsheetml/2006/main">
  <authors>
    <author>ACER</author>
  </authors>
  <commentList>
    <comment ref="A1" authorId="0">
      <text>
        <r>
          <rPr>
            <b/>
            <sz val="9"/>
            <rFont val="Tahoma"/>
            <family val="2"/>
          </rPr>
          <t>ACER: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<sst xmlns="http://schemas.openxmlformats.org/spreadsheetml/2006/main" count="522" uniqueCount="178">
  <si>
    <t>DI KOTA PANGKALPINANG</t>
  </si>
  <si>
    <t>PROVINSI KEPULAUAN BANGKA BELITUNG</t>
  </si>
  <si>
    <t>NO.</t>
  </si>
  <si>
    <t>KOMODITI</t>
  </si>
  <si>
    <t>SATUAN</t>
  </si>
  <si>
    <t>HARGA (Rp.)</t>
  </si>
  <si>
    <t>PERUBAHAN</t>
  </si>
  <si>
    <t>Keterangan</t>
  </si>
  <si>
    <t xml:space="preserve">KEMARIN </t>
  </si>
  <si>
    <t>HARI INI</t>
  </si>
  <si>
    <t>Rp.</t>
  </si>
  <si>
    <t>%</t>
  </si>
  <si>
    <t>1.</t>
  </si>
  <si>
    <t xml:space="preserve">BERAS </t>
  </si>
  <si>
    <t>kg</t>
  </si>
  <si>
    <t>RM</t>
  </si>
  <si>
    <t>TR</t>
  </si>
  <si>
    <t>2.</t>
  </si>
  <si>
    <t>-</t>
  </si>
  <si>
    <t>3.</t>
  </si>
  <si>
    <t>MINYAK GORENG</t>
  </si>
  <si>
    <t xml:space="preserve">Bimoli Botol </t>
  </si>
  <si>
    <t>liter</t>
  </si>
  <si>
    <t>Fortune</t>
  </si>
  <si>
    <t>Tanpa Merk</t>
  </si>
  <si>
    <t>4.</t>
  </si>
  <si>
    <t>TEPUNG TERIGU</t>
  </si>
  <si>
    <t>Segi Tiga Biru (kw Medium)</t>
  </si>
  <si>
    <t>Cakra Kembar</t>
  </si>
  <si>
    <t>5.</t>
  </si>
  <si>
    <t>DAGING</t>
  </si>
  <si>
    <t>Daging Sapi ( Murni/ Has )</t>
  </si>
  <si>
    <t>Daging Ayam Kampung</t>
  </si>
  <si>
    <t>6.</t>
  </si>
  <si>
    <t xml:space="preserve">TELUR </t>
  </si>
  <si>
    <t>Telur Ayam Broiler</t>
  </si>
  <si>
    <t xml:space="preserve">- </t>
  </si>
  <si>
    <t>Telur Ayam Kampung</t>
  </si>
  <si>
    <t>7.</t>
  </si>
  <si>
    <t>CABE MERAH</t>
  </si>
  <si>
    <t>Biasa</t>
  </si>
  <si>
    <t>Keriting</t>
  </si>
  <si>
    <t>8.</t>
  </si>
  <si>
    <t>CABE RAWIT</t>
  </si>
  <si>
    <t>Merah</t>
  </si>
  <si>
    <t>Hijau</t>
  </si>
  <si>
    <t>BAWANG MERAH</t>
  </si>
  <si>
    <t>Lokal</t>
  </si>
  <si>
    <t>Impor</t>
  </si>
  <si>
    <t>SUSU</t>
  </si>
  <si>
    <t>Kental manis</t>
  </si>
  <si>
    <t>Merk Bendera</t>
  </si>
  <si>
    <t>397 gr / kl</t>
  </si>
  <si>
    <t>Merk Indomilk</t>
  </si>
  <si>
    <t>390 gr / kl</t>
  </si>
  <si>
    <t>Susu Bubuk</t>
  </si>
  <si>
    <t>400 gr / kl</t>
  </si>
  <si>
    <t>Dancow</t>
  </si>
  <si>
    <t>GARAM BERYODIUM</t>
  </si>
  <si>
    <t>Bata (250g)</t>
  </si>
  <si>
    <t>Bungkus</t>
  </si>
  <si>
    <t>Halus</t>
  </si>
  <si>
    <t>KACANG KEDELAI</t>
  </si>
  <si>
    <t>KACANG HIJAU</t>
  </si>
  <si>
    <t xml:space="preserve">KACANG TANAH </t>
  </si>
  <si>
    <t>(belum dikupas)</t>
  </si>
  <si>
    <t>MIE INSTANT</t>
  </si>
  <si>
    <t>Indomie rasa kari ayam</t>
  </si>
  <si>
    <t>IKAN ASIN TERI</t>
  </si>
  <si>
    <t>Ikan</t>
  </si>
  <si>
    <t>Kembung</t>
  </si>
  <si>
    <t>Tenggiri</t>
  </si>
  <si>
    <t>KETELA POHON</t>
  </si>
  <si>
    <t>JAGUNG PIPILAN KERING</t>
  </si>
  <si>
    <t>(bukan untuk pakan unggas)</t>
  </si>
  <si>
    <t>GULA PASIR  KILOAN</t>
  </si>
  <si>
    <t>KEPALA DINAS</t>
  </si>
  <si>
    <t>MENGETAHUI</t>
  </si>
  <si>
    <t>Merk Bendera (GOLD)</t>
  </si>
  <si>
    <t>RUSLI</t>
  </si>
  <si>
    <t>P.AMRON</t>
  </si>
  <si>
    <t>AGUS</t>
  </si>
  <si>
    <t>YI</t>
  </si>
  <si>
    <t>fgh</t>
  </si>
  <si>
    <t>DFRYJU;P</t>
  </si>
  <si>
    <t>118/ AAA</t>
  </si>
  <si>
    <t xml:space="preserve"> </t>
  </si>
  <si>
    <t>fffffff</t>
  </si>
  <si>
    <t>PETUGAS</t>
  </si>
  <si>
    <t>Telur Ayam Broiler (kg)</t>
  </si>
  <si>
    <t>STOK MENCUKUPI UNTUK  GULA,TERIGU, JAGUNG, KACANG KEDELAI</t>
  </si>
  <si>
    <t>DAN PASOKAN DIDATANGKAN DARI LOMBOK, SULAWESI, LAMPUNG, PALEMBANG DAN DAERAH LAINNYA</t>
  </si>
  <si>
    <t xml:space="preserve">BERAS DIGUDANG DISTRIBUTOR TERPANTAU CUKUP, </t>
  </si>
  <si>
    <t>PASOKAN SELAIN LOKAL  JUGA DARI LAMPUNG, PALEMBANG DAN JAKARTA</t>
  </si>
  <si>
    <t>BAWANG PUTIH (HONAN)</t>
  </si>
  <si>
    <t>PASOKAN  LANCAR MASUK KE PULAU BANGKA, TERUTAMA DARI PELABUHAN PANGKALBALAM DAN SUNGAI SELAN, MENTOK</t>
  </si>
  <si>
    <t>Daging Ayam Broiler(Utuh)</t>
  </si>
  <si>
    <t>Daging Ayam Broiler ( UTUH)</t>
  </si>
  <si>
    <t>KTJ</t>
  </si>
  <si>
    <t>SENDOK</t>
  </si>
  <si>
    <t>MATAHARI</t>
  </si>
  <si>
    <t>KG</t>
  </si>
  <si>
    <t>STOK GARAM KASAR CUKUP, STOK MENCUKUPI, HALUS MENCUKUPI DAN CUKUP STABIL</t>
  </si>
  <si>
    <t>DENIS</t>
  </si>
  <si>
    <t>Drs. H Sunardi, M.AP</t>
  </si>
  <si>
    <t>NIP.19631223 198603 1 006</t>
  </si>
  <si>
    <t>Daging Sapi,Lokal Paha Blk</t>
  </si>
  <si>
    <t xml:space="preserve">Daging Sapi,Lokal Daging Has Luar </t>
  </si>
  <si>
    <t xml:space="preserve">Daging Sapi, Lokal Sandung Lamur </t>
  </si>
  <si>
    <t>Daging Sapi Lokal Tetelan</t>
  </si>
  <si>
    <t xml:space="preserve">Daging Sapi,Lokal Daging Has Dalam </t>
  </si>
  <si>
    <t>JERUK</t>
  </si>
  <si>
    <t>DAFTAR ISIAN HARGA RATA-RATA BEBERAPA BAHAN POKOK PASAR RATU TUNGGAL</t>
  </si>
  <si>
    <t>DAFTAR ISIAN HARGA RATA-RATA BEBERAPA BAHAN POKOK PASAR PAGI</t>
  </si>
  <si>
    <t>Pembina Utama Madya</t>
  </si>
  <si>
    <r>
      <t>LO</t>
    </r>
    <r>
      <rPr>
        <sz val="10"/>
        <rFont val="Arial"/>
        <family val="2"/>
      </rPr>
      <t>KASI PASAR PAGI PANGKAL PINANG</t>
    </r>
  </si>
  <si>
    <t>LOKASI PASAR PEMBANGUNAN (RATU TUNGGAL )</t>
  </si>
  <si>
    <t>dto</t>
  </si>
  <si>
    <t>Kunci/ mila/Payung</t>
  </si>
  <si>
    <t>STOK BAWANG MERAH CUKUP DAN BAWANG PUTIH MENCUKUPI STOK CUKUP</t>
  </si>
  <si>
    <t>GULA TERPANTAU DI GERAI SWALAYAN UNTUK PSM 13000</t>
  </si>
  <si>
    <t>Kunci/ MILA/PAYUNG</t>
  </si>
  <si>
    <t>HARGA DAGING UNTUK SEKARANG SEHARGA  Rp.120.000</t>
  </si>
  <si>
    <t>TETAP</t>
  </si>
  <si>
    <t>HARGA DAGING AYAM UTUH  DI KISARAN 25000 - 26000 - 27000</t>
  </si>
  <si>
    <t>CABE RAWIT LOKAL 70000/ KG</t>
  </si>
  <si>
    <t>UNTUK HARGA CABEI RAWIT MERAH  DI KISARAN 60000 - 50000</t>
  </si>
  <si>
    <t xml:space="preserve">CABE BESAR DAN CABE KERITING DIKISARAN Rp.30000 - 32000-34000 </t>
  </si>
  <si>
    <t>MINYAK FORTUNE TERPANTAU DI GERAI SWALAYAN 11000 - 10000/ DI PASAR 11.000 - 11500</t>
  </si>
  <si>
    <t>HARGA IKAN  , DIKISARAN  (KEMBUNG 35000 - 40000, TENGGIRI 75000- 80000)</t>
  </si>
  <si>
    <t xml:space="preserve">BAWANG MERAH BREBES  DI AWAL MINGGU KE - II DESEEMBER KISARAN 33000 - 30000 - 28000/ KG </t>
  </si>
  <si>
    <t>BAWANG PUTIH DI MINGGU KE- II   HARGA DI KISARAN 26000 - 28000</t>
  </si>
  <si>
    <t xml:space="preserve">STOK MINYAK GORENG  CUKUP  DI GUDANG , HARGA DI AWAL MINGGU KE- II STABIL </t>
  </si>
  <si>
    <t>HARGA TELUR  DIKISARAN 1300 - 1400 - 1500/ BUTIR,</t>
  </si>
  <si>
    <t>MILA 9000</t>
  </si>
  <si>
    <t>GULA PASIR /PSM/GUNUNG MADU</t>
  </si>
  <si>
    <t>BERAS</t>
  </si>
  <si>
    <t>KOSONG</t>
  </si>
  <si>
    <t>2500/3000/BTR</t>
  </si>
  <si>
    <t>GULA PASIR / PSM/GMP/ROSE BRAND</t>
  </si>
  <si>
    <t>10000/8000</t>
  </si>
  <si>
    <t>8000/10000</t>
  </si>
  <si>
    <t>PASAR KEMANGI</t>
  </si>
  <si>
    <t>PASAR KRANAS</t>
  </si>
  <si>
    <t>PASAR ATRIUM</t>
  </si>
  <si>
    <t>LENCANA MERAH 8000</t>
  </si>
  <si>
    <t>1600/1500/1450/1300</t>
  </si>
  <si>
    <t>3000 - 2500/ BTR</t>
  </si>
  <si>
    <t>13000/12500/12000</t>
  </si>
  <si>
    <t>22000/24000/25000</t>
  </si>
  <si>
    <t>24000 - 20000-22000</t>
  </si>
  <si>
    <t>28000/30000</t>
  </si>
  <si>
    <t>32000/30000</t>
  </si>
  <si>
    <t>20000/ LOKAL</t>
  </si>
  <si>
    <t>MILA 9000, CaKRA 10500,SEGITIGA BIRU 9500</t>
  </si>
  <si>
    <t>100000/110000 PANCING... GELOMBANG TINGGI/BESAR</t>
  </si>
  <si>
    <t>10200/10000</t>
  </si>
  <si>
    <t>CAKRA 10500/ SEGITIGA BIRU 95000</t>
  </si>
  <si>
    <t>1600/1500/1450/1300/26000/KG</t>
  </si>
  <si>
    <t>9500/9000/10000</t>
  </si>
  <si>
    <t xml:space="preserve">24000/25000/ </t>
  </si>
  <si>
    <t>32000/30000/// CABE BANGKA 40000</t>
  </si>
  <si>
    <t>40000/38000/42000</t>
  </si>
  <si>
    <t>900000/85000/ PANCING...GELOMBANG TINGGI /BESAR</t>
  </si>
  <si>
    <t>35000/34000/36000 ADA TIGA JENIS VARIAN</t>
  </si>
  <si>
    <t>36000/40000/38000</t>
  </si>
  <si>
    <t>13000/12500</t>
  </si>
  <si>
    <t>LOKAL/ 22000</t>
  </si>
  <si>
    <t>INDIA 24000</t>
  </si>
  <si>
    <t>18000/ LOKAL</t>
  </si>
  <si>
    <t>36000 - 34000 / HARGA ERSIH 40,000-42000</t>
  </si>
  <si>
    <t>12000 M&amp;M TAWON</t>
  </si>
  <si>
    <t>12000/12500/ M&amp;M/TAWON</t>
  </si>
  <si>
    <t>TURUN</t>
  </si>
  <si>
    <t>30000-32000 BERSIH/// CABE BANGKA 400000</t>
  </si>
  <si>
    <t>NAIK</t>
  </si>
  <si>
    <t>Hari        : JUMAT</t>
  </si>
  <si>
    <t>Tanggal :  20 NOVEMBER 2020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</si>
</sst>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</numFmts>
  <fonts count="54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ITC Bookman Demi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 Narrow"/>
      <family val="2"/>
    </font>
    <font>
      <b/>
      <sz val="10"/>
      <name val="Clarendon Extended"/>
      <family val="0"/>
    </font>
    <font>
      <sz val="10"/>
      <color indexed="10"/>
      <name val="Tahoma"/>
      <family val="2"/>
    </font>
    <font>
      <sz val="11"/>
      <color indexed="10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ITC Bookman Demi"/>
      <family val="0"/>
    </font>
    <font>
      <b/>
      <sz val="9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9"/>
      <color indexed="56"/>
      <name val="Arial"/>
      <family val="2"/>
    </font>
    <font>
      <sz val="9"/>
      <color indexed="8"/>
      <name val="Calibri"/>
      <family val="2"/>
    </font>
    <font>
      <b/>
      <sz val="9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9"/>
      <color indexed="9"/>
      <name val="Arial"/>
      <family val="2"/>
    </font>
    <font>
      <sz val="9"/>
      <color indexed="9"/>
      <name val="Calibri"/>
      <family val="2"/>
    </font>
    <font>
      <sz val="12"/>
      <name val="Calibri"/>
      <family val="2"/>
    </font>
    <font>
      <b/>
      <u val="single"/>
      <sz val="10"/>
      <color indexed="8"/>
      <name val="Arial"/>
      <family val="2"/>
    </font>
    <font>
      <u val="single"/>
      <sz val="9.8"/>
      <color indexed="12"/>
      <name val="Calibri"/>
      <family val="2"/>
    </font>
    <font>
      <u val="single"/>
      <sz val="9.8"/>
      <color indexed="36"/>
      <name val="Calibri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4" fontId="2" fillId="0" borderId="0" xfId="58" applyNumberFormat="1" applyFont="1" applyBorder="1" applyAlignment="1">
      <alignment horizontal="center"/>
      <protection/>
    </xf>
    <xf numFmtId="0" fontId="3" fillId="0" borderId="0" xfId="58" applyFont="1" applyBorder="1" applyAlignment="1">
      <alignment horizontal="left"/>
      <protection/>
    </xf>
    <xf numFmtId="0" fontId="3" fillId="0" borderId="0" xfId="58" applyFont="1" applyBorder="1" applyAlignment="1">
      <alignment/>
      <protection/>
    </xf>
    <xf numFmtId="0" fontId="2" fillId="0" borderId="10" xfId="58" applyFont="1" applyFill="1" applyBorder="1" applyAlignment="1">
      <alignment horizontal="center"/>
      <protection/>
    </xf>
    <xf numFmtId="4" fontId="2" fillId="0" borderId="10" xfId="58" applyNumberFormat="1" applyFont="1" applyFill="1" applyBorder="1" applyAlignment="1">
      <alignment horizontal="center"/>
      <protection/>
    </xf>
    <xf numFmtId="0" fontId="2" fillId="0" borderId="11" xfId="58" applyFont="1" applyBorder="1">
      <alignment/>
      <protection/>
    </xf>
    <xf numFmtId="0" fontId="2" fillId="0" borderId="12" xfId="58" applyFont="1" applyBorder="1">
      <alignment/>
      <protection/>
    </xf>
    <xf numFmtId="3" fontId="2" fillId="0" borderId="10" xfId="58" applyNumberFormat="1" applyFont="1" applyFill="1" applyBorder="1">
      <alignment/>
      <protection/>
    </xf>
    <xf numFmtId="4" fontId="6" fillId="0" borderId="10" xfId="58" applyNumberFormat="1" applyFont="1" applyBorder="1" applyAlignment="1">
      <alignment horizontal="center"/>
      <protection/>
    </xf>
    <xf numFmtId="0" fontId="2" fillId="0" borderId="12" xfId="58" applyFont="1" applyBorder="1" applyAlignment="1">
      <alignment horizontal="left"/>
      <protection/>
    </xf>
    <xf numFmtId="0" fontId="2" fillId="0" borderId="13" xfId="58" applyFont="1" applyBorder="1">
      <alignment/>
      <protection/>
    </xf>
    <xf numFmtId="0" fontId="2" fillId="0" borderId="14" xfId="58" applyFont="1" applyBorder="1">
      <alignment/>
      <protection/>
    </xf>
    <xf numFmtId="0" fontId="7" fillId="0" borderId="10" xfId="58" applyFont="1" applyBorder="1">
      <alignment/>
      <protection/>
    </xf>
    <xf numFmtId="3" fontId="7" fillId="0" borderId="10" xfId="58" applyNumberFormat="1" applyFont="1" applyBorder="1" applyAlignment="1">
      <alignment horizontal="center"/>
      <protection/>
    </xf>
    <xf numFmtId="49" fontId="2" fillId="0" borderId="13" xfId="58" applyNumberFormat="1" applyFont="1" applyBorder="1">
      <alignment/>
      <protection/>
    </xf>
    <xf numFmtId="0" fontId="2" fillId="0" borderId="15" xfId="58" applyFont="1" applyBorder="1">
      <alignment/>
      <protection/>
    </xf>
    <xf numFmtId="0" fontId="9" fillId="0" borderId="0" xfId="57" applyFont="1">
      <alignment/>
      <protection/>
    </xf>
    <xf numFmtId="3" fontId="8" fillId="0" borderId="0" xfId="58" applyNumberFormat="1" applyFont="1" applyBorder="1">
      <alignment/>
      <protection/>
    </xf>
    <xf numFmtId="0" fontId="2" fillId="0" borderId="0" xfId="0" applyFont="1" applyAlignment="1">
      <alignment/>
    </xf>
    <xf numFmtId="0" fontId="1" fillId="0" borderId="0" xfId="57" applyFont="1">
      <alignment/>
      <protection/>
    </xf>
    <xf numFmtId="0" fontId="1" fillId="0" borderId="10" xfId="58" applyFont="1" applyBorder="1" applyAlignment="1">
      <alignment horizontal="center"/>
      <protection/>
    </xf>
    <xf numFmtId="0" fontId="1" fillId="0" borderId="14" xfId="58" applyFont="1" applyBorder="1">
      <alignment/>
      <protection/>
    </xf>
    <xf numFmtId="0" fontId="1" fillId="0" borderId="13" xfId="58" applyFont="1" applyBorder="1">
      <alignment/>
      <protection/>
    </xf>
    <xf numFmtId="0" fontId="1" fillId="0" borderId="13" xfId="58" applyFont="1" applyBorder="1" applyAlignment="1">
      <alignment horizontal="center"/>
      <protection/>
    </xf>
    <xf numFmtId="0" fontId="1" fillId="0" borderId="14" xfId="58" applyFont="1" applyBorder="1" applyAlignment="1">
      <alignment horizontal="center"/>
      <protection/>
    </xf>
    <xf numFmtId="0" fontId="1" fillId="0" borderId="13" xfId="58" applyFont="1" applyBorder="1" quotePrefix="1">
      <alignment/>
      <protection/>
    </xf>
    <xf numFmtId="49" fontId="1" fillId="0" borderId="13" xfId="58" applyNumberFormat="1" applyFont="1" applyBorder="1">
      <alignment/>
      <protection/>
    </xf>
    <xf numFmtId="49" fontId="1" fillId="0" borderId="14" xfId="58" applyNumberFormat="1" applyFont="1" applyBorder="1">
      <alignment/>
      <protection/>
    </xf>
    <xf numFmtId="0" fontId="1" fillId="0" borderId="16" xfId="58" applyFont="1" applyBorder="1">
      <alignment/>
      <protection/>
    </xf>
    <xf numFmtId="49" fontId="1" fillId="0" borderId="16" xfId="58" applyNumberFormat="1" applyFont="1" applyBorder="1">
      <alignment/>
      <protection/>
    </xf>
    <xf numFmtId="0" fontId="1" fillId="0" borderId="15" xfId="58" applyFont="1" applyBorder="1">
      <alignment/>
      <protection/>
    </xf>
    <xf numFmtId="0" fontId="1" fillId="0" borderId="15" xfId="58" applyFont="1" applyBorder="1" applyAlignment="1">
      <alignment horizontal="center"/>
      <protection/>
    </xf>
    <xf numFmtId="0" fontId="1" fillId="0" borderId="16" xfId="58" applyFont="1" applyBorder="1" applyAlignment="1">
      <alignment horizontal="center"/>
      <protection/>
    </xf>
    <xf numFmtId="49" fontId="1" fillId="0" borderId="17" xfId="58" applyNumberFormat="1" applyFont="1" applyBorder="1">
      <alignment/>
      <protection/>
    </xf>
    <xf numFmtId="0" fontId="1" fillId="0" borderId="11" xfId="58" applyFont="1" applyBorder="1" applyAlignment="1">
      <alignment horizontal="center" vertical="center"/>
      <protection/>
    </xf>
    <xf numFmtId="0" fontId="1" fillId="0" borderId="12" xfId="58" applyFont="1" applyBorder="1" applyAlignment="1">
      <alignment horizontal="center" vertical="center"/>
      <protection/>
    </xf>
    <xf numFmtId="0" fontId="1" fillId="0" borderId="0" xfId="58" applyFont="1" applyBorder="1" applyAlignment="1">
      <alignment horizontal="center"/>
      <protection/>
    </xf>
    <xf numFmtId="0" fontId="35" fillId="0" borderId="0" xfId="0" applyFont="1" applyAlignment="1">
      <alignment/>
    </xf>
    <xf numFmtId="4" fontId="6" fillId="0" borderId="10" xfId="58" applyNumberFormat="1" applyFont="1" applyBorder="1" applyAlignment="1" quotePrefix="1">
      <alignment horizontal="center"/>
      <protection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4" fillId="0" borderId="0" xfId="58" applyFont="1" applyBorder="1" applyAlignment="1">
      <alignment horizontal="left"/>
      <protection/>
    </xf>
    <xf numFmtId="0" fontId="5" fillId="0" borderId="0" xfId="58" applyFont="1" applyBorder="1" applyAlignment="1">
      <alignment horizontal="left"/>
      <protection/>
    </xf>
    <xf numFmtId="4" fontId="1" fillId="0" borderId="0" xfId="57" applyNumberFormat="1" applyFont="1">
      <alignment/>
      <protection/>
    </xf>
    <xf numFmtId="0" fontId="1" fillId="0" borderId="0" xfId="58" applyFont="1" applyBorder="1" applyAlignment="1">
      <alignment horizontal="left"/>
      <protection/>
    </xf>
    <xf numFmtId="0" fontId="1" fillId="0" borderId="0" xfId="58" applyFont="1" applyBorder="1" applyAlignment="1">
      <alignment/>
      <protection/>
    </xf>
    <xf numFmtId="0" fontId="1" fillId="0" borderId="0" xfId="57" applyFont="1" applyAlignment="1">
      <alignment/>
      <protection/>
    </xf>
    <xf numFmtId="4" fontId="1" fillId="0" borderId="0" xfId="57" applyNumberFormat="1" applyFont="1" applyAlignment="1">
      <alignment/>
      <protection/>
    </xf>
    <xf numFmtId="4" fontId="2" fillId="0" borderId="10" xfId="58" applyNumberFormat="1" applyFont="1" applyBorder="1" applyAlignment="1">
      <alignment horizontal="center"/>
      <protection/>
    </xf>
    <xf numFmtId="0" fontId="36" fillId="0" borderId="10" xfId="58" applyFont="1" applyBorder="1" applyAlignment="1">
      <alignment horizontal="center"/>
      <protection/>
    </xf>
    <xf numFmtId="0" fontId="2" fillId="0" borderId="10" xfId="58" applyFont="1" applyFill="1" applyBorder="1">
      <alignment/>
      <protection/>
    </xf>
    <xf numFmtId="3" fontId="2" fillId="0" borderId="10" xfId="58" applyNumberFormat="1" applyFont="1" applyFill="1" applyBorder="1" quotePrefix="1">
      <alignment/>
      <protection/>
    </xf>
    <xf numFmtId="4" fontId="2" fillId="0" borderId="10" xfId="58" applyNumberFormat="1" applyFont="1" applyBorder="1" applyAlignment="1" quotePrefix="1">
      <alignment horizontal="center"/>
      <protection/>
    </xf>
    <xf numFmtId="3" fontId="2" fillId="0" borderId="10" xfId="58" applyNumberFormat="1" applyFont="1" applyFill="1" applyBorder="1" applyAlignment="1">
      <alignment horizontal="right"/>
      <protection/>
    </xf>
    <xf numFmtId="4" fontId="2" fillId="0" borderId="18" xfId="58" applyNumberFormat="1" applyFont="1" applyBorder="1" applyAlignment="1">
      <alignment horizontal="center" vertical="center"/>
      <protection/>
    </xf>
    <xf numFmtId="3" fontId="2" fillId="0" borderId="0" xfId="58" applyNumberFormat="1" applyFont="1" applyBorder="1" applyAlignment="1">
      <alignment horizontal="center"/>
      <protection/>
    </xf>
    <xf numFmtId="0" fontId="36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7" fillId="0" borderId="0" xfId="57" applyFont="1">
      <alignment/>
      <protection/>
    </xf>
    <xf numFmtId="0" fontId="9" fillId="0" borderId="0" xfId="57" applyFont="1">
      <alignment/>
      <protection/>
    </xf>
    <xf numFmtId="0" fontId="36" fillId="0" borderId="0" xfId="0" applyFont="1" applyAlignment="1" quotePrefix="1">
      <alignment/>
    </xf>
    <xf numFmtId="0" fontId="36" fillId="0" borderId="0" xfId="0" applyFont="1" applyAlignment="1">
      <alignment horizontal="center"/>
    </xf>
    <xf numFmtId="0" fontId="1" fillId="0" borderId="16" xfId="58" applyFont="1" applyBorder="1" applyAlignment="1">
      <alignment horizontal="center" vertical="center"/>
      <protection/>
    </xf>
    <xf numFmtId="0" fontId="38" fillId="0" borderId="0" xfId="0" applyFont="1" applyAlignment="1">
      <alignment/>
    </xf>
    <xf numFmtId="0" fontId="39" fillId="0" borderId="0" xfId="0" applyFont="1" applyAlignment="1" quotePrefix="1">
      <alignment/>
    </xf>
    <xf numFmtId="3" fontId="7" fillId="0" borderId="10" xfId="58" applyNumberFormat="1" applyFont="1" applyBorder="1" applyAlignment="1" quotePrefix="1">
      <alignment horizontal="center"/>
      <protection/>
    </xf>
    <xf numFmtId="0" fontId="35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58" applyFont="1" applyBorder="1" applyAlignment="1">
      <alignment horizontal="center"/>
      <protection/>
    </xf>
    <xf numFmtId="0" fontId="10" fillId="0" borderId="0" xfId="57" applyFont="1" applyBorder="1" applyAlignment="1">
      <alignment/>
      <protection/>
    </xf>
    <xf numFmtId="0" fontId="2" fillId="0" borderId="0" xfId="57" applyFont="1" applyBorder="1" applyAlignment="1">
      <alignment/>
      <protection/>
    </xf>
    <xf numFmtId="3" fontId="4" fillId="0" borderId="0" xfId="58" applyNumberFormat="1" applyFont="1" applyBorder="1" applyAlignment="1">
      <alignment horizontal="center"/>
      <protection/>
    </xf>
    <xf numFmtId="4" fontId="4" fillId="0" borderId="0" xfId="58" applyNumberFormat="1" applyFont="1" applyBorder="1" applyAlignment="1">
      <alignment horizontal="center"/>
      <protection/>
    </xf>
    <xf numFmtId="0" fontId="5" fillId="0" borderId="0" xfId="58" applyFont="1" applyBorder="1" applyAlignment="1">
      <alignment horizontal="center"/>
      <protection/>
    </xf>
    <xf numFmtId="0" fontId="9" fillId="0" borderId="19" xfId="57" applyFont="1" applyBorder="1">
      <alignment/>
      <protection/>
    </xf>
    <xf numFmtId="3" fontId="2" fillId="0" borderId="19" xfId="58" applyNumberFormat="1" applyFont="1" applyFill="1" applyBorder="1">
      <alignment/>
      <protection/>
    </xf>
    <xf numFmtId="0" fontId="9" fillId="0" borderId="0" xfId="57" applyFont="1" applyBorder="1">
      <alignment/>
      <protection/>
    </xf>
    <xf numFmtId="3" fontId="2" fillId="0" borderId="0" xfId="58" applyNumberFormat="1" applyFont="1" applyFill="1" applyBorder="1">
      <alignment/>
      <protection/>
    </xf>
    <xf numFmtId="0" fontId="1" fillId="0" borderId="18" xfId="58" applyFont="1" applyBorder="1" applyAlignment="1">
      <alignment horizontal="center"/>
      <protection/>
    </xf>
    <xf numFmtId="0" fontId="1" fillId="0" borderId="10" xfId="58" applyFont="1" applyBorder="1" applyAlignment="1" quotePrefix="1">
      <alignment horizontal="center"/>
      <protection/>
    </xf>
    <xf numFmtId="0" fontId="11" fillId="0" borderId="0" xfId="57" applyFont="1">
      <alignment/>
      <protection/>
    </xf>
    <xf numFmtId="0" fontId="40" fillId="0" borderId="0" xfId="0" applyFont="1" applyAlignment="1">
      <alignment/>
    </xf>
    <xf numFmtId="0" fontId="16" fillId="0" borderId="0" xfId="58" applyFont="1" applyBorder="1" applyAlignment="1">
      <alignment horizontal="left"/>
      <protection/>
    </xf>
    <xf numFmtId="0" fontId="36" fillId="0" borderId="0" xfId="57" applyFont="1">
      <alignment/>
      <protection/>
    </xf>
    <xf numFmtId="0" fontId="0" fillId="0" borderId="0" xfId="0" applyFont="1" applyAlignment="1">
      <alignment horizontal="center"/>
    </xf>
    <xf numFmtId="0" fontId="36" fillId="0" borderId="0" xfId="57" applyFont="1" applyBorder="1">
      <alignment/>
      <protection/>
    </xf>
    <xf numFmtId="3" fontId="41" fillId="0" borderId="0" xfId="58" applyNumberFormat="1" applyFont="1" applyFill="1" applyBorder="1">
      <alignment/>
      <protection/>
    </xf>
    <xf numFmtId="0" fontId="42" fillId="0" borderId="0" xfId="57" applyFont="1" applyAlignment="1">
      <alignment/>
      <protection/>
    </xf>
    <xf numFmtId="0" fontId="0" fillId="0" borderId="0" xfId="0" applyFont="1" applyAlignment="1">
      <alignment/>
    </xf>
    <xf numFmtId="0" fontId="42" fillId="0" borderId="0" xfId="57" applyFont="1" applyAlignment="1">
      <alignment horizontal="center"/>
      <protection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0" xfId="57" applyFont="1">
      <alignment/>
      <protection/>
    </xf>
    <xf numFmtId="0" fontId="45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3" fontId="4" fillId="0" borderId="10" xfId="58" applyNumberFormat="1" applyFont="1" applyFill="1" applyBorder="1">
      <alignment/>
      <protection/>
    </xf>
    <xf numFmtId="0" fontId="0" fillId="0" borderId="0" xfId="0" applyAlignment="1">
      <alignment horizontal="right" vertical="top"/>
    </xf>
    <xf numFmtId="0" fontId="46" fillId="0" borderId="0" xfId="57" applyFont="1" quotePrefix="1">
      <alignment/>
      <protection/>
    </xf>
    <xf numFmtId="0" fontId="19" fillId="0" borderId="0" xfId="0" applyFont="1" applyAlignment="1">
      <alignment/>
    </xf>
    <xf numFmtId="0" fontId="47" fillId="0" borderId="0" xfId="0" applyFont="1" applyAlignment="1" quotePrefix="1">
      <alignment/>
    </xf>
    <xf numFmtId="0" fontId="47" fillId="0" borderId="0" xfId="0" applyFont="1" applyAlignment="1">
      <alignment/>
    </xf>
    <xf numFmtId="0" fontId="40" fillId="0" borderId="0" xfId="0" applyFont="1" applyAlignment="1">
      <alignment/>
    </xf>
    <xf numFmtId="0" fontId="48" fillId="0" borderId="0" xfId="0" applyFont="1" applyAlignment="1" quotePrefix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left"/>
    </xf>
    <xf numFmtId="3" fontId="35" fillId="0" borderId="0" xfId="0" applyNumberFormat="1" applyFont="1" applyAlignment="1">
      <alignment horizontal="left"/>
    </xf>
    <xf numFmtId="3" fontId="35" fillId="0" borderId="0" xfId="0" applyNumberFormat="1" applyFont="1" applyAlignment="1" quotePrefix="1">
      <alignment horizontal="left"/>
    </xf>
    <xf numFmtId="0" fontId="35" fillId="0" borderId="0" xfId="0" applyFont="1" applyAlignment="1" quotePrefix="1">
      <alignment horizontal="left"/>
    </xf>
    <xf numFmtId="3" fontId="34" fillId="0" borderId="0" xfId="0" applyNumberFormat="1" applyFont="1" applyAlignment="1" quotePrefix="1">
      <alignment horizontal="left"/>
    </xf>
    <xf numFmtId="3" fontId="2" fillId="0" borderId="18" xfId="58" applyNumberFormat="1" applyFont="1" applyFill="1" applyBorder="1" applyAlignment="1">
      <alignment horizontal="right" vertical="center"/>
      <protection/>
    </xf>
    <xf numFmtId="0" fontId="1" fillId="0" borderId="15" xfId="58" applyFont="1" applyBorder="1" applyAlignment="1">
      <alignment horizontal="center" vertical="center"/>
      <protection/>
    </xf>
    <xf numFmtId="0" fontId="10" fillId="0" borderId="0" xfId="57" applyFont="1" applyBorder="1" applyAlignment="1">
      <alignment horizontal="left"/>
      <protection/>
    </xf>
    <xf numFmtId="0" fontId="2" fillId="0" borderId="0" xfId="57" applyFont="1" applyBorder="1" applyAlignment="1">
      <alignment horizontal="left"/>
      <protection/>
    </xf>
    <xf numFmtId="0" fontId="1" fillId="0" borderId="13" xfId="58" applyFont="1" applyBorder="1" applyAlignment="1">
      <alignment horizontal="center"/>
      <protection/>
    </xf>
    <xf numFmtId="0" fontId="1" fillId="0" borderId="14" xfId="58" applyFont="1" applyBorder="1" applyAlignment="1">
      <alignment horizontal="center"/>
      <protection/>
    </xf>
    <xf numFmtId="0" fontId="12" fillId="0" borderId="0" xfId="0" applyFont="1" applyAlignment="1">
      <alignment horizontal="left"/>
    </xf>
    <xf numFmtId="0" fontId="10" fillId="0" borderId="0" xfId="57" applyFont="1" applyBorder="1" applyAlignment="1">
      <alignment horizontal="center"/>
      <protection/>
    </xf>
    <xf numFmtId="0" fontId="2" fillId="0" borderId="0" xfId="57" applyFont="1" applyBorder="1" applyAlignment="1">
      <alignment horizontal="center"/>
      <protection/>
    </xf>
    <xf numFmtId="0" fontId="1" fillId="0" borderId="0" xfId="57" applyFont="1" applyAlignment="1">
      <alignment horizontal="center"/>
      <protection/>
    </xf>
    <xf numFmtId="3" fontId="2" fillId="0" borderId="20" xfId="58" applyNumberFormat="1" applyFont="1" applyFill="1" applyBorder="1" applyAlignment="1">
      <alignment horizontal="right" vertical="center"/>
      <protection/>
    </xf>
    <xf numFmtId="0" fontId="1" fillId="0" borderId="11" xfId="58" applyFont="1" applyBorder="1" applyAlignment="1">
      <alignment horizontal="center" vertical="center"/>
      <protection/>
    </xf>
    <xf numFmtId="0" fontId="1" fillId="0" borderId="12" xfId="58" applyFont="1" applyBorder="1" applyAlignment="1">
      <alignment horizontal="center" vertical="center"/>
      <protection/>
    </xf>
    <xf numFmtId="0" fontId="2" fillId="0" borderId="13" xfId="58" applyFont="1" applyBorder="1" applyAlignment="1">
      <alignment horizontal="left"/>
      <protection/>
    </xf>
    <xf numFmtId="0" fontId="2" fillId="0" borderId="14" xfId="58" applyFont="1" applyBorder="1" applyAlignment="1">
      <alignment horizontal="left"/>
      <protection/>
    </xf>
    <xf numFmtId="0" fontId="2" fillId="0" borderId="20" xfId="58" applyFont="1" applyBorder="1" applyAlignment="1">
      <alignment horizontal="center" vertical="center"/>
      <protection/>
    </xf>
    <xf numFmtId="0" fontId="2" fillId="0" borderId="18" xfId="58" applyFont="1" applyBorder="1" applyAlignment="1">
      <alignment horizontal="center" vertical="center"/>
      <protection/>
    </xf>
    <xf numFmtId="0" fontId="13" fillId="0" borderId="13" xfId="58" applyFont="1" applyBorder="1" applyAlignment="1">
      <alignment horizontal="center"/>
      <protection/>
    </xf>
    <xf numFmtId="0" fontId="13" fillId="0" borderId="14" xfId="58" applyFont="1" applyBorder="1" applyAlignment="1">
      <alignment horizontal="center"/>
      <protection/>
    </xf>
    <xf numFmtId="0" fontId="2" fillId="0" borderId="20" xfId="58" applyFont="1" applyFill="1" applyBorder="1" applyAlignment="1">
      <alignment horizontal="center" vertical="center"/>
      <protection/>
    </xf>
    <xf numFmtId="0" fontId="2" fillId="0" borderId="18" xfId="58" applyFont="1" applyFill="1" applyBorder="1" applyAlignment="1">
      <alignment horizontal="center" vertical="center"/>
      <protection/>
    </xf>
    <xf numFmtId="0" fontId="2" fillId="0" borderId="15" xfId="58" applyFont="1" applyFill="1" applyBorder="1" applyAlignment="1">
      <alignment horizontal="center" vertical="center"/>
      <protection/>
    </xf>
    <xf numFmtId="0" fontId="2" fillId="0" borderId="16" xfId="58" applyFont="1" applyFill="1" applyBorder="1" applyAlignment="1">
      <alignment horizontal="center" vertical="center"/>
      <protection/>
    </xf>
    <xf numFmtId="0" fontId="2" fillId="0" borderId="11" xfId="58" applyFont="1" applyFill="1" applyBorder="1" applyAlignment="1">
      <alignment horizontal="center" vertical="center"/>
      <protection/>
    </xf>
    <xf numFmtId="0" fontId="2" fillId="0" borderId="12" xfId="58" applyFont="1" applyFill="1" applyBorder="1" applyAlignment="1">
      <alignment horizontal="center" vertical="center"/>
      <protection/>
    </xf>
    <xf numFmtId="0" fontId="2" fillId="0" borderId="13" xfId="58" applyFont="1" applyFill="1" applyBorder="1" applyAlignment="1">
      <alignment horizontal="center"/>
      <protection/>
    </xf>
    <xf numFmtId="0" fontId="2" fillId="0" borderId="14" xfId="58" applyFont="1" applyFill="1" applyBorder="1" applyAlignment="1">
      <alignment horizontal="center"/>
      <protection/>
    </xf>
    <xf numFmtId="0" fontId="2" fillId="0" borderId="0" xfId="58" applyFont="1" applyBorder="1" applyAlignment="1">
      <alignment horizontal="center"/>
      <protection/>
    </xf>
    <xf numFmtId="0" fontId="41" fillId="0" borderId="0" xfId="58" applyFont="1" applyBorder="1" applyAlignment="1">
      <alignment horizontal="left"/>
      <protection/>
    </xf>
    <xf numFmtId="0" fontId="41" fillId="0" borderId="21" xfId="58" applyFont="1" applyBorder="1" applyAlignment="1">
      <alignment horizontal="left"/>
      <protection/>
    </xf>
    <xf numFmtId="3" fontId="7" fillId="0" borderId="20" xfId="58" applyNumberFormat="1" applyFont="1" applyBorder="1" applyAlignment="1">
      <alignment horizontal="center" vertical="center"/>
      <protection/>
    </xf>
    <xf numFmtId="3" fontId="7" fillId="0" borderId="18" xfId="58" applyNumberFormat="1" applyFont="1" applyBorder="1" applyAlignment="1">
      <alignment horizontal="center" vertical="center"/>
      <protection/>
    </xf>
    <xf numFmtId="0" fontId="41" fillId="0" borderId="0" xfId="57" applyFont="1" applyBorder="1" applyAlignment="1">
      <alignment horizontal="center"/>
      <protection/>
    </xf>
    <xf numFmtId="0" fontId="50" fillId="0" borderId="0" xfId="57" applyFont="1" applyBorder="1" applyAlignment="1">
      <alignment horizontal="left"/>
      <protection/>
    </xf>
    <xf numFmtId="0" fontId="42" fillId="0" borderId="0" xfId="57" applyFont="1" applyAlignment="1">
      <alignment horizontal="center"/>
      <protection/>
    </xf>
    <xf numFmtId="0" fontId="50" fillId="0" borderId="0" xfId="57" applyFont="1" applyBorder="1" applyAlignment="1">
      <alignment horizontal="center"/>
      <protection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1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6"/>
  <sheetViews>
    <sheetView tabSelected="1" zoomScale="89" zoomScaleNormal="89" zoomScalePageLayoutView="0" workbookViewId="0" topLeftCell="A54">
      <selection activeCell="A4" sqref="A4:G72"/>
    </sheetView>
  </sheetViews>
  <sheetFormatPr defaultColWidth="9.140625" defaultRowHeight="15"/>
  <cols>
    <col min="1" max="1" width="6.8515625" style="0" customWidth="1"/>
    <col min="2" max="2" width="2.8515625" style="0" customWidth="1"/>
    <col min="3" max="3" width="34.421875" style="0" customWidth="1"/>
    <col min="5" max="5" width="4.7109375" style="0" customWidth="1"/>
    <col min="6" max="6" width="9.57421875" style="0" bestFit="1" customWidth="1"/>
    <col min="7" max="7" width="9.8515625" style="0" bestFit="1" customWidth="1"/>
    <col min="10" max="10" width="13.140625" style="0" customWidth="1"/>
    <col min="12" max="12" width="57.57421875" style="0" customWidth="1"/>
    <col min="13" max="13" width="8.57421875" style="0" customWidth="1"/>
    <col min="18" max="18" width="13.57421875" style="0" customWidth="1"/>
  </cols>
  <sheetData>
    <row r="1" spans="1:10" ht="15">
      <c r="A1" s="143" t="s">
        <v>112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ht="15">
      <c r="A2" s="143" t="s">
        <v>0</v>
      </c>
      <c r="B2" s="143"/>
      <c r="C2" s="143"/>
      <c r="D2" s="143"/>
      <c r="E2" s="143"/>
      <c r="F2" s="143"/>
      <c r="G2" s="143"/>
      <c r="H2" s="143"/>
      <c r="I2" s="143"/>
      <c r="J2" s="143"/>
    </row>
    <row r="3" spans="1:10" ht="15">
      <c r="A3" s="143" t="s">
        <v>1</v>
      </c>
      <c r="B3" s="143"/>
      <c r="C3" s="143"/>
      <c r="D3" s="143"/>
      <c r="E3" s="143"/>
      <c r="F3" s="143"/>
      <c r="G3" s="143"/>
      <c r="H3" s="143"/>
      <c r="I3" s="143"/>
      <c r="J3" s="143"/>
    </row>
    <row r="4" spans="1:19" ht="15">
      <c r="A4" s="144" t="s">
        <v>177</v>
      </c>
      <c r="B4" s="144"/>
      <c r="C4" s="144"/>
      <c r="D4" s="2"/>
      <c r="E4" s="2"/>
      <c r="F4" s="85"/>
      <c r="G4" s="2"/>
      <c r="H4" s="2"/>
      <c r="I4" s="44"/>
      <c r="J4" s="20"/>
      <c r="M4" s="38"/>
      <c r="N4" s="38"/>
      <c r="O4" s="38"/>
      <c r="P4" s="38"/>
      <c r="Q4" s="38"/>
      <c r="R4" s="38"/>
      <c r="S4" s="38"/>
    </row>
    <row r="5" spans="1:20" ht="15">
      <c r="A5" s="145" t="s">
        <v>176</v>
      </c>
      <c r="B5" s="145"/>
      <c r="C5" s="145"/>
      <c r="D5" s="2"/>
      <c r="E5" s="2"/>
      <c r="F5" s="3"/>
      <c r="G5" s="47"/>
      <c r="H5" s="47"/>
      <c r="I5" s="48"/>
      <c r="J5" s="20"/>
      <c r="M5" s="38"/>
      <c r="N5" s="40"/>
      <c r="O5" s="40"/>
      <c r="P5" s="40"/>
      <c r="Q5" s="40"/>
      <c r="R5" s="40"/>
      <c r="S5" s="40"/>
      <c r="T5" s="40"/>
    </row>
    <row r="6" spans="1:21" ht="15">
      <c r="A6" s="135" t="s">
        <v>2</v>
      </c>
      <c r="B6" s="137" t="s">
        <v>3</v>
      </c>
      <c r="C6" s="138"/>
      <c r="D6" s="137" t="s">
        <v>4</v>
      </c>
      <c r="E6" s="138"/>
      <c r="F6" s="141" t="s">
        <v>5</v>
      </c>
      <c r="G6" s="142"/>
      <c r="H6" s="141" t="s">
        <v>6</v>
      </c>
      <c r="I6" s="142"/>
      <c r="J6" s="131" t="s">
        <v>7</v>
      </c>
      <c r="L6" s="68"/>
      <c r="M6" s="40"/>
      <c r="N6" s="40" t="s">
        <v>79</v>
      </c>
      <c r="O6" s="40" t="s">
        <v>80</v>
      </c>
      <c r="P6" s="40" t="s">
        <v>81</v>
      </c>
      <c r="Q6" s="40"/>
      <c r="R6" s="41">
        <v>3</v>
      </c>
      <c r="S6" s="41">
        <v>2</v>
      </c>
      <c r="T6" s="40"/>
      <c r="U6" s="38"/>
    </row>
    <row r="7" spans="1:21" ht="15">
      <c r="A7" s="136"/>
      <c r="B7" s="139"/>
      <c r="C7" s="140"/>
      <c r="D7" s="139"/>
      <c r="E7" s="140"/>
      <c r="F7" s="4" t="s">
        <v>8</v>
      </c>
      <c r="G7" s="4" t="s">
        <v>9</v>
      </c>
      <c r="H7" s="4" t="s">
        <v>10</v>
      </c>
      <c r="I7" s="5" t="s">
        <v>11</v>
      </c>
      <c r="J7" s="132"/>
      <c r="L7" s="68"/>
      <c r="M7" s="40"/>
      <c r="N7" s="40"/>
      <c r="O7" s="40"/>
      <c r="P7" s="40"/>
      <c r="Q7" s="40"/>
      <c r="R7" s="40"/>
      <c r="S7" s="40"/>
      <c r="T7" s="40"/>
      <c r="U7" s="38"/>
    </row>
    <row r="8" spans="1:21" ht="15">
      <c r="A8" s="81" t="s">
        <v>12</v>
      </c>
      <c r="B8" s="6" t="s">
        <v>13</v>
      </c>
      <c r="C8" s="7"/>
      <c r="D8" s="120"/>
      <c r="E8" s="121"/>
      <c r="F8" s="8"/>
      <c r="G8" s="8"/>
      <c r="H8" s="21"/>
      <c r="I8" s="9"/>
      <c r="J8" s="71"/>
      <c r="L8" s="68"/>
      <c r="M8" s="40"/>
      <c r="N8" s="40"/>
      <c r="O8" s="40"/>
      <c r="P8" s="40"/>
      <c r="Q8" s="40"/>
      <c r="R8" s="40"/>
      <c r="S8" s="40"/>
      <c r="T8" s="40"/>
      <c r="U8" s="38"/>
    </row>
    <row r="9" spans="1:21" ht="15">
      <c r="A9" s="81"/>
      <c r="B9" s="6"/>
      <c r="C9" s="10" t="s">
        <v>85</v>
      </c>
      <c r="D9" s="120" t="s">
        <v>14</v>
      </c>
      <c r="E9" s="121"/>
      <c r="F9" s="8">
        <v>11700</v>
      </c>
      <c r="G9" s="8">
        <v>11700</v>
      </c>
      <c r="H9" s="21">
        <v>0</v>
      </c>
      <c r="I9" s="9">
        <f aca="true" t="shared" si="0" ref="I9:I21">(H9/F9)*100</f>
        <v>0</v>
      </c>
      <c r="J9" s="21" t="s">
        <v>123</v>
      </c>
      <c r="L9" s="68">
        <v>11800</v>
      </c>
      <c r="M9" s="40"/>
      <c r="N9" s="40"/>
      <c r="O9" s="40"/>
      <c r="P9" s="40"/>
      <c r="Q9" s="40"/>
      <c r="R9" s="40"/>
      <c r="S9" s="40"/>
      <c r="T9" s="40"/>
      <c r="U9" s="38"/>
    </row>
    <row r="10" spans="1:21" ht="15">
      <c r="A10" s="81"/>
      <c r="B10" s="6"/>
      <c r="C10" s="7" t="s">
        <v>15</v>
      </c>
      <c r="D10" s="120" t="s">
        <v>14</v>
      </c>
      <c r="E10" s="121"/>
      <c r="F10" s="8">
        <v>11700</v>
      </c>
      <c r="G10" s="8">
        <v>11700</v>
      </c>
      <c r="H10" s="21">
        <v>0</v>
      </c>
      <c r="I10" s="9">
        <f t="shared" si="0"/>
        <v>0</v>
      </c>
      <c r="J10" s="21" t="s">
        <v>123</v>
      </c>
      <c r="L10" s="68">
        <v>11800</v>
      </c>
      <c r="M10" s="40"/>
      <c r="N10" s="40"/>
      <c r="O10" s="40"/>
      <c r="P10" s="40"/>
      <c r="Q10" s="40"/>
      <c r="R10" s="40"/>
      <c r="S10" s="40"/>
      <c r="T10" s="40"/>
      <c r="U10" s="38"/>
    </row>
    <row r="11" spans="1:21" ht="15">
      <c r="A11" s="81"/>
      <c r="B11" s="6"/>
      <c r="C11" s="7" t="s">
        <v>16</v>
      </c>
      <c r="D11" s="120" t="s">
        <v>14</v>
      </c>
      <c r="E11" s="121"/>
      <c r="F11" s="8">
        <v>11500</v>
      </c>
      <c r="G11" s="8">
        <v>11500</v>
      </c>
      <c r="H11" s="21">
        <v>0</v>
      </c>
      <c r="I11" s="9">
        <f t="shared" si="0"/>
        <v>0</v>
      </c>
      <c r="J11" s="21" t="s">
        <v>123</v>
      </c>
      <c r="L11" s="68">
        <v>11800</v>
      </c>
      <c r="M11" s="40"/>
      <c r="N11" s="40"/>
      <c r="O11" s="40"/>
      <c r="P11" s="40"/>
      <c r="Q11" s="40"/>
      <c r="R11" s="40"/>
      <c r="S11" s="40"/>
      <c r="T11" s="40"/>
      <c r="U11" s="38"/>
    </row>
    <row r="12" spans="1:21" ht="15">
      <c r="A12" s="81"/>
      <c r="B12" s="6"/>
      <c r="C12" s="7" t="s">
        <v>111</v>
      </c>
      <c r="D12" s="120" t="s">
        <v>14</v>
      </c>
      <c r="E12" s="121"/>
      <c r="F12" s="8">
        <v>11700</v>
      </c>
      <c r="G12" s="8">
        <v>11700</v>
      </c>
      <c r="H12" s="21">
        <v>0</v>
      </c>
      <c r="I12" s="9">
        <f t="shared" si="0"/>
        <v>0</v>
      </c>
      <c r="J12" s="21" t="s">
        <v>123</v>
      </c>
      <c r="L12" s="68">
        <v>11800</v>
      </c>
      <c r="M12" s="40"/>
      <c r="N12" s="40"/>
      <c r="O12" s="40"/>
      <c r="P12" s="40"/>
      <c r="Q12" s="40"/>
      <c r="R12" s="40"/>
      <c r="S12" s="40"/>
      <c r="T12" s="40"/>
      <c r="U12" s="38"/>
    </row>
    <row r="13" spans="1:21" ht="15">
      <c r="A13" s="81"/>
      <c r="B13" s="6"/>
      <c r="C13" s="7" t="s">
        <v>103</v>
      </c>
      <c r="D13" s="120" t="s">
        <v>14</v>
      </c>
      <c r="E13" s="121"/>
      <c r="F13" s="8">
        <v>12800</v>
      </c>
      <c r="G13" s="8">
        <v>12800</v>
      </c>
      <c r="H13" s="21">
        <v>0</v>
      </c>
      <c r="I13" s="9">
        <f t="shared" si="0"/>
        <v>0</v>
      </c>
      <c r="J13" s="21" t="s">
        <v>123</v>
      </c>
      <c r="L13" s="68">
        <v>10000</v>
      </c>
      <c r="M13" s="40"/>
      <c r="N13" s="40"/>
      <c r="O13" s="40"/>
      <c r="P13" s="40"/>
      <c r="Q13" s="40"/>
      <c r="R13" s="40"/>
      <c r="S13" s="40"/>
      <c r="T13" s="40"/>
      <c r="U13" s="38"/>
    </row>
    <row r="14" spans="1:21" ht="15">
      <c r="A14" s="81"/>
      <c r="B14" s="6"/>
      <c r="C14" s="7" t="s">
        <v>98</v>
      </c>
      <c r="D14" s="120" t="s">
        <v>14</v>
      </c>
      <c r="E14" s="121"/>
      <c r="F14" s="8">
        <v>9800</v>
      </c>
      <c r="G14" s="8">
        <v>9800</v>
      </c>
      <c r="H14" s="21">
        <v>0</v>
      </c>
      <c r="I14" s="9">
        <f t="shared" si="0"/>
        <v>0</v>
      </c>
      <c r="J14" s="21" t="s">
        <v>123</v>
      </c>
      <c r="L14" s="68">
        <v>10000</v>
      </c>
      <c r="M14" s="40"/>
      <c r="N14" s="40"/>
      <c r="O14" s="40"/>
      <c r="P14" s="40"/>
      <c r="Q14" s="40"/>
      <c r="R14" s="40"/>
      <c r="S14" s="40"/>
      <c r="T14" s="40"/>
      <c r="U14" s="38"/>
    </row>
    <row r="15" spans="1:21" ht="15">
      <c r="A15" s="81"/>
      <c r="B15" s="6"/>
      <c r="C15" s="7" t="s">
        <v>100</v>
      </c>
      <c r="D15" s="120" t="s">
        <v>14</v>
      </c>
      <c r="E15" s="121"/>
      <c r="F15" s="8">
        <v>9800</v>
      </c>
      <c r="G15" s="8">
        <v>9800</v>
      </c>
      <c r="H15" s="21">
        <v>0</v>
      </c>
      <c r="I15" s="9">
        <f t="shared" si="0"/>
        <v>0</v>
      </c>
      <c r="J15" s="21" t="s">
        <v>123</v>
      </c>
      <c r="L15" s="68">
        <v>10000</v>
      </c>
      <c r="M15" s="40"/>
      <c r="N15" s="40"/>
      <c r="O15" s="40"/>
      <c r="P15" s="40"/>
      <c r="Q15" s="40"/>
      <c r="R15" s="40"/>
      <c r="S15" s="40"/>
      <c r="T15" s="40"/>
      <c r="U15" s="38"/>
    </row>
    <row r="16" spans="1:21" ht="15">
      <c r="A16" s="81"/>
      <c r="B16" s="6"/>
      <c r="C16" s="7" t="s">
        <v>99</v>
      </c>
      <c r="D16" s="133" t="s">
        <v>101</v>
      </c>
      <c r="E16" s="134"/>
      <c r="F16" s="8">
        <v>9800</v>
      </c>
      <c r="G16" s="8">
        <v>9800</v>
      </c>
      <c r="H16" s="21">
        <v>0</v>
      </c>
      <c r="I16" s="9">
        <f t="shared" si="0"/>
        <v>0</v>
      </c>
      <c r="J16" s="21" t="s">
        <v>123</v>
      </c>
      <c r="L16" s="68">
        <v>10000</v>
      </c>
      <c r="M16" s="40"/>
      <c r="N16" s="40"/>
      <c r="O16" s="40"/>
      <c r="P16" s="40"/>
      <c r="Q16" s="40"/>
      <c r="R16" s="40"/>
      <c r="S16" s="40"/>
      <c r="T16" s="40"/>
      <c r="U16" s="38"/>
    </row>
    <row r="17" spans="1:21" ht="15">
      <c r="A17" s="21" t="s">
        <v>17</v>
      </c>
      <c r="B17" s="11" t="s">
        <v>139</v>
      </c>
      <c r="C17" s="22"/>
      <c r="D17" s="120" t="s">
        <v>14</v>
      </c>
      <c r="E17" s="121"/>
      <c r="F17" s="8">
        <v>14000</v>
      </c>
      <c r="G17" s="8">
        <v>14000</v>
      </c>
      <c r="H17" s="21">
        <v>0</v>
      </c>
      <c r="I17" s="9">
        <f t="shared" si="0"/>
        <v>0</v>
      </c>
      <c r="J17" s="21" t="s">
        <v>123</v>
      </c>
      <c r="L17" s="68">
        <v>14000</v>
      </c>
      <c r="M17" s="40" t="s">
        <v>86</v>
      </c>
      <c r="N17" s="40"/>
      <c r="O17" s="40">
        <v>11500</v>
      </c>
      <c r="P17" s="40">
        <v>11000</v>
      </c>
      <c r="Q17" s="40">
        <f>SUM(N17:P17)</f>
        <v>22500</v>
      </c>
      <c r="R17" s="40">
        <f>Q17/3</f>
        <v>7500</v>
      </c>
      <c r="S17" s="40">
        <f>Q17/2</f>
        <v>11250</v>
      </c>
      <c r="T17" s="40"/>
      <c r="U17" s="38"/>
    </row>
    <row r="18" spans="1:21" ht="15">
      <c r="A18" s="21"/>
      <c r="B18" s="11" t="s">
        <v>75</v>
      </c>
      <c r="C18" s="22"/>
      <c r="D18" s="120" t="s">
        <v>14</v>
      </c>
      <c r="E18" s="121"/>
      <c r="F18" s="8">
        <v>12500</v>
      </c>
      <c r="G18" s="8">
        <v>12500</v>
      </c>
      <c r="H18" s="21">
        <v>0</v>
      </c>
      <c r="I18" s="9">
        <f t="shared" si="0"/>
        <v>0</v>
      </c>
      <c r="J18" s="21" t="s">
        <v>123</v>
      </c>
      <c r="L18" s="68" t="s">
        <v>148</v>
      </c>
      <c r="M18" s="40"/>
      <c r="N18" s="40">
        <v>10000</v>
      </c>
      <c r="O18" s="40">
        <v>10000</v>
      </c>
      <c r="P18" s="40">
        <v>10000</v>
      </c>
      <c r="Q18" s="40">
        <f>SUM(N18:P18)</f>
        <v>30000</v>
      </c>
      <c r="R18" s="40">
        <f>Q18/3</f>
        <v>10000</v>
      </c>
      <c r="S18" s="40">
        <f>Q18/2</f>
        <v>15000</v>
      </c>
      <c r="T18" s="40"/>
      <c r="U18" s="38"/>
    </row>
    <row r="19" spans="1:21" ht="15">
      <c r="A19" s="21" t="s">
        <v>19</v>
      </c>
      <c r="B19" s="11" t="s">
        <v>20</v>
      </c>
      <c r="C19" s="12"/>
      <c r="D19" s="23"/>
      <c r="E19" s="22"/>
      <c r="F19" s="102"/>
      <c r="G19" s="102"/>
      <c r="H19" s="13"/>
      <c r="I19" s="9"/>
      <c r="J19" s="21"/>
      <c r="L19" s="68"/>
      <c r="M19" s="40"/>
      <c r="N19" s="40"/>
      <c r="O19" s="40"/>
      <c r="P19" s="40"/>
      <c r="Q19" s="40"/>
      <c r="R19" s="40"/>
      <c r="S19" s="40"/>
      <c r="T19" s="40"/>
      <c r="U19" s="38"/>
    </row>
    <row r="20" spans="1:21" ht="15">
      <c r="A20" s="21"/>
      <c r="B20" s="23" t="s">
        <v>18</v>
      </c>
      <c r="C20" s="22" t="s">
        <v>21</v>
      </c>
      <c r="D20" s="120" t="s">
        <v>22</v>
      </c>
      <c r="E20" s="121"/>
      <c r="F20" s="8">
        <v>16000</v>
      </c>
      <c r="G20" s="8">
        <v>16000</v>
      </c>
      <c r="H20" s="14">
        <v>0</v>
      </c>
      <c r="I20" s="9">
        <f t="shared" si="0"/>
        <v>0</v>
      </c>
      <c r="J20" s="21" t="s">
        <v>123</v>
      </c>
      <c r="L20" s="68">
        <v>16000</v>
      </c>
      <c r="M20" s="40"/>
      <c r="N20" s="40">
        <v>14000</v>
      </c>
      <c r="O20" s="40">
        <v>14000</v>
      </c>
      <c r="P20" s="40">
        <v>15000</v>
      </c>
      <c r="Q20" s="40">
        <f>SUM(N20:P20)</f>
        <v>43000</v>
      </c>
      <c r="R20" s="40">
        <f>Q20/3</f>
        <v>14333.333333333334</v>
      </c>
      <c r="S20" s="40">
        <f>Q20/2</f>
        <v>21500</v>
      </c>
      <c r="T20" s="40"/>
      <c r="U20" s="38"/>
    </row>
    <row r="21" spans="1:21" ht="15">
      <c r="A21" s="21"/>
      <c r="B21" s="23" t="s">
        <v>18</v>
      </c>
      <c r="C21" s="22" t="s">
        <v>23</v>
      </c>
      <c r="D21" s="120" t="s">
        <v>22</v>
      </c>
      <c r="E21" s="121"/>
      <c r="F21" s="8">
        <v>13000</v>
      </c>
      <c r="G21" s="8">
        <v>13000</v>
      </c>
      <c r="H21" s="14">
        <v>0</v>
      </c>
      <c r="I21" s="9">
        <f t="shared" si="0"/>
        <v>0</v>
      </c>
      <c r="J21" s="21" t="s">
        <v>123</v>
      </c>
      <c r="L21" s="68" t="s">
        <v>171</v>
      </c>
      <c r="M21" s="40"/>
      <c r="N21" s="40">
        <v>11500</v>
      </c>
      <c r="O21" s="40">
        <v>11500</v>
      </c>
      <c r="P21" s="40">
        <v>12000</v>
      </c>
      <c r="Q21" s="40">
        <f>SUM(N21:P21)</f>
        <v>35000</v>
      </c>
      <c r="R21" s="40">
        <f>Q21/3</f>
        <v>11666.666666666666</v>
      </c>
      <c r="S21" s="40">
        <f>Q21/2</f>
        <v>17500</v>
      </c>
      <c r="T21" s="40"/>
      <c r="U21" s="38"/>
    </row>
    <row r="22" spans="1:21" ht="15">
      <c r="A22" s="21"/>
      <c r="B22" s="23" t="s">
        <v>18</v>
      </c>
      <c r="C22" s="22" t="s">
        <v>24</v>
      </c>
      <c r="D22" s="120" t="s">
        <v>14</v>
      </c>
      <c r="E22" s="121"/>
      <c r="F22" s="52" t="s">
        <v>18</v>
      </c>
      <c r="G22" s="52" t="s">
        <v>18</v>
      </c>
      <c r="H22" s="14">
        <v>0</v>
      </c>
      <c r="I22" s="39" t="s">
        <v>18</v>
      </c>
      <c r="J22" s="21"/>
      <c r="L22" s="68"/>
      <c r="M22" s="40"/>
      <c r="N22" s="40">
        <v>0</v>
      </c>
      <c r="O22" s="40">
        <v>0</v>
      </c>
      <c r="P22" s="40">
        <v>0</v>
      </c>
      <c r="Q22" s="40">
        <f>SUM(N22:P22)</f>
        <v>0</v>
      </c>
      <c r="R22" s="40">
        <f>Q22/3</f>
        <v>0</v>
      </c>
      <c r="S22" s="40"/>
      <c r="T22" s="40"/>
      <c r="U22" s="38"/>
    </row>
    <row r="23" spans="1:21" ht="15">
      <c r="A23" s="21" t="s">
        <v>25</v>
      </c>
      <c r="B23" s="129" t="s">
        <v>26</v>
      </c>
      <c r="C23" s="130"/>
      <c r="D23" s="24"/>
      <c r="E23" s="25"/>
      <c r="F23" s="8"/>
      <c r="G23" s="8"/>
      <c r="H23" s="14"/>
      <c r="I23" s="9"/>
      <c r="J23" s="21"/>
      <c r="L23" s="68"/>
      <c r="M23" s="40"/>
      <c r="N23" s="40"/>
      <c r="O23" s="40"/>
      <c r="P23" s="40"/>
      <c r="Q23" s="40"/>
      <c r="R23" s="40"/>
      <c r="S23" s="40"/>
      <c r="T23" s="40"/>
      <c r="U23" s="38"/>
    </row>
    <row r="24" spans="1:21" ht="15">
      <c r="A24" s="21"/>
      <c r="B24" s="23" t="s">
        <v>18</v>
      </c>
      <c r="C24" s="22" t="s">
        <v>27</v>
      </c>
      <c r="D24" s="120" t="s">
        <v>14</v>
      </c>
      <c r="E24" s="121"/>
      <c r="F24" s="8">
        <v>10000</v>
      </c>
      <c r="G24" s="8">
        <v>10000</v>
      </c>
      <c r="H24" s="14">
        <v>0</v>
      </c>
      <c r="I24" s="49">
        <f>(H24/F24)*100</f>
        <v>0</v>
      </c>
      <c r="J24" s="21" t="s">
        <v>123</v>
      </c>
      <c r="L24" s="68"/>
      <c r="M24" s="40"/>
      <c r="N24" s="40">
        <v>7500</v>
      </c>
      <c r="O24" s="40">
        <v>10000</v>
      </c>
      <c r="P24" s="40">
        <v>8000</v>
      </c>
      <c r="Q24" s="40">
        <f>SUM(N24:P24)</f>
        <v>25500</v>
      </c>
      <c r="R24" s="40">
        <f>Q24/3</f>
        <v>8500</v>
      </c>
      <c r="S24" s="40">
        <f>Q24/2</f>
        <v>12750</v>
      </c>
      <c r="T24" s="40"/>
      <c r="U24" s="38"/>
    </row>
    <row r="25" spans="1:21" ht="15">
      <c r="A25" s="21"/>
      <c r="B25" s="23" t="s">
        <v>18</v>
      </c>
      <c r="C25" s="22" t="s">
        <v>28</v>
      </c>
      <c r="D25" s="120" t="s">
        <v>14</v>
      </c>
      <c r="E25" s="121"/>
      <c r="F25" s="8">
        <v>11000</v>
      </c>
      <c r="G25" s="8">
        <v>11000</v>
      </c>
      <c r="H25" s="14">
        <v>0</v>
      </c>
      <c r="I25" s="49">
        <f>(H25/F25)*100</f>
        <v>0</v>
      </c>
      <c r="J25" s="21" t="s">
        <v>123</v>
      </c>
      <c r="L25" s="68" t="s">
        <v>145</v>
      </c>
      <c r="M25" s="40"/>
      <c r="N25" s="40">
        <v>10000</v>
      </c>
      <c r="O25" s="40">
        <v>9000</v>
      </c>
      <c r="P25" s="40">
        <v>12000</v>
      </c>
      <c r="Q25" s="40">
        <f>SUM(N25:P25)</f>
        <v>31000</v>
      </c>
      <c r="R25" s="40">
        <f>Q25/3</f>
        <v>10333.333333333334</v>
      </c>
      <c r="S25" s="40">
        <f>Q25/2</f>
        <v>15500</v>
      </c>
      <c r="T25" s="40"/>
      <c r="U25" s="38"/>
    </row>
    <row r="26" spans="1:21" ht="15">
      <c r="A26" s="21"/>
      <c r="B26" s="23" t="s">
        <v>18</v>
      </c>
      <c r="C26" s="22" t="s">
        <v>121</v>
      </c>
      <c r="D26" s="120" t="s">
        <v>14</v>
      </c>
      <c r="E26" s="121"/>
      <c r="F26" s="8">
        <v>9000</v>
      </c>
      <c r="G26" s="8">
        <v>9000</v>
      </c>
      <c r="H26" s="14">
        <v>0</v>
      </c>
      <c r="I26" s="49">
        <f>(H26/F26)*100</f>
        <v>0</v>
      </c>
      <c r="J26" s="21" t="s">
        <v>123</v>
      </c>
      <c r="L26" s="68" t="s">
        <v>154</v>
      </c>
      <c r="M26" s="40"/>
      <c r="N26" s="40">
        <v>10000</v>
      </c>
      <c r="O26" s="40">
        <v>0</v>
      </c>
      <c r="P26" s="40">
        <v>11000</v>
      </c>
      <c r="Q26" s="40">
        <f>SUM(N26:P26)</f>
        <v>21000</v>
      </c>
      <c r="R26" s="40">
        <f>Q26/3</f>
        <v>7000</v>
      </c>
      <c r="S26" s="40"/>
      <c r="T26" s="40"/>
      <c r="U26" s="38"/>
    </row>
    <row r="27" spans="1:21" ht="15">
      <c r="A27" s="82" t="s">
        <v>29</v>
      </c>
      <c r="B27" s="11" t="s">
        <v>30</v>
      </c>
      <c r="C27" s="22"/>
      <c r="D27" s="23"/>
      <c r="E27" s="22"/>
      <c r="F27" s="51"/>
      <c r="G27" s="51"/>
      <c r="H27" s="13"/>
      <c r="I27" s="9"/>
      <c r="J27" s="21"/>
      <c r="L27" s="68"/>
      <c r="M27" s="40"/>
      <c r="N27" s="40"/>
      <c r="O27" s="40"/>
      <c r="P27" s="40"/>
      <c r="Q27" s="40"/>
      <c r="R27" s="40"/>
      <c r="S27" s="40"/>
      <c r="T27" s="40"/>
      <c r="U27" s="38"/>
    </row>
    <row r="28" spans="1:21" ht="15">
      <c r="A28" s="21"/>
      <c r="B28" s="23" t="s">
        <v>18</v>
      </c>
      <c r="C28" s="22" t="s">
        <v>106</v>
      </c>
      <c r="D28" s="120" t="s">
        <v>14</v>
      </c>
      <c r="E28" s="121"/>
      <c r="F28" s="8">
        <v>120000</v>
      </c>
      <c r="G28" s="8">
        <v>120000</v>
      </c>
      <c r="H28" s="14">
        <v>0</v>
      </c>
      <c r="I28" s="9">
        <f aca="true" t="shared" si="1" ref="I28:I34">(H28/F28)*100</f>
        <v>0</v>
      </c>
      <c r="J28" s="21" t="s">
        <v>123</v>
      </c>
      <c r="L28" s="68"/>
      <c r="M28" s="40"/>
      <c r="N28" s="40">
        <v>110000</v>
      </c>
      <c r="O28" s="40">
        <v>110000</v>
      </c>
      <c r="P28" s="40">
        <v>110000</v>
      </c>
      <c r="Q28" s="40">
        <f>SUM(N28:P28)</f>
        <v>330000</v>
      </c>
      <c r="R28" s="40">
        <f aca="true" t="shared" si="2" ref="R28:R47">Q28/3</f>
        <v>110000</v>
      </c>
      <c r="S28" s="40">
        <f>Q28/2</f>
        <v>165000</v>
      </c>
      <c r="T28" s="40"/>
      <c r="U28" s="38"/>
    </row>
    <row r="29" spans="1:21" ht="15">
      <c r="A29" s="21"/>
      <c r="B29" s="23" t="s">
        <v>18</v>
      </c>
      <c r="C29" s="22" t="s">
        <v>107</v>
      </c>
      <c r="D29" s="120" t="s">
        <v>14</v>
      </c>
      <c r="E29" s="121"/>
      <c r="F29" s="8">
        <v>120000</v>
      </c>
      <c r="G29" s="8">
        <v>120000</v>
      </c>
      <c r="H29" s="14">
        <v>0</v>
      </c>
      <c r="I29" s="9">
        <f t="shared" si="1"/>
        <v>0</v>
      </c>
      <c r="J29" s="21" t="s">
        <v>123</v>
      </c>
      <c r="L29" s="68"/>
      <c r="M29" s="40"/>
      <c r="N29" s="40"/>
      <c r="O29" s="40"/>
      <c r="P29" s="40"/>
      <c r="Q29" s="40"/>
      <c r="R29" s="40"/>
      <c r="S29" s="40"/>
      <c r="T29" s="40"/>
      <c r="U29" s="38"/>
    </row>
    <row r="30" spans="1:21" ht="15">
      <c r="A30" s="21"/>
      <c r="B30" s="23" t="s">
        <v>18</v>
      </c>
      <c r="C30" s="22" t="s">
        <v>108</v>
      </c>
      <c r="D30" s="120" t="s">
        <v>14</v>
      </c>
      <c r="E30" s="121"/>
      <c r="F30" s="8">
        <v>65000</v>
      </c>
      <c r="G30" s="8">
        <v>65000</v>
      </c>
      <c r="H30" s="14">
        <v>0</v>
      </c>
      <c r="I30" s="9">
        <f t="shared" si="1"/>
        <v>0</v>
      </c>
      <c r="J30" s="21" t="s">
        <v>123</v>
      </c>
      <c r="L30" s="68"/>
      <c r="M30" s="40"/>
      <c r="N30" s="40"/>
      <c r="O30" s="40"/>
      <c r="P30" s="40"/>
      <c r="Q30" s="40"/>
      <c r="R30" s="40"/>
      <c r="S30" s="40"/>
      <c r="T30" s="40"/>
      <c r="U30" s="38"/>
    </row>
    <row r="31" spans="1:21" ht="15">
      <c r="A31" s="21"/>
      <c r="B31" s="23" t="s">
        <v>18</v>
      </c>
      <c r="C31" s="23" t="s">
        <v>109</v>
      </c>
      <c r="D31" s="120" t="s">
        <v>14</v>
      </c>
      <c r="E31" s="121"/>
      <c r="F31" s="8">
        <v>45000</v>
      </c>
      <c r="G31" s="8">
        <v>45000</v>
      </c>
      <c r="H31" s="14">
        <v>0</v>
      </c>
      <c r="I31" s="9">
        <f t="shared" si="1"/>
        <v>0</v>
      </c>
      <c r="J31" s="21" t="s">
        <v>123</v>
      </c>
      <c r="L31" s="68"/>
      <c r="M31" s="40"/>
      <c r="N31" s="40"/>
      <c r="O31" s="40"/>
      <c r="P31" s="40"/>
      <c r="Q31" s="40"/>
      <c r="R31" s="40"/>
      <c r="S31" s="40"/>
      <c r="T31" s="40"/>
      <c r="U31" s="38"/>
    </row>
    <row r="32" spans="1:21" ht="15">
      <c r="A32" s="21"/>
      <c r="B32" s="23" t="s">
        <v>18</v>
      </c>
      <c r="C32" s="22" t="s">
        <v>110</v>
      </c>
      <c r="D32" s="120" t="s">
        <v>14</v>
      </c>
      <c r="E32" s="121"/>
      <c r="F32" s="8">
        <v>120000</v>
      </c>
      <c r="G32" s="8">
        <v>120000</v>
      </c>
      <c r="H32" s="14">
        <v>0</v>
      </c>
      <c r="I32" s="49">
        <f t="shared" si="1"/>
        <v>0</v>
      </c>
      <c r="J32" s="21" t="s">
        <v>123</v>
      </c>
      <c r="L32" s="68"/>
      <c r="M32" s="40"/>
      <c r="N32" s="40"/>
      <c r="O32" s="40"/>
      <c r="P32" s="40"/>
      <c r="Q32" s="40"/>
      <c r="R32" s="40"/>
      <c r="S32" s="40"/>
      <c r="T32" s="40"/>
      <c r="U32" s="38"/>
    </row>
    <row r="33" spans="1:21" ht="15">
      <c r="A33" s="21"/>
      <c r="B33" s="23" t="s">
        <v>18</v>
      </c>
      <c r="C33" s="22" t="s">
        <v>97</v>
      </c>
      <c r="D33" s="120" t="s">
        <v>14</v>
      </c>
      <c r="E33" s="121"/>
      <c r="F33" s="54">
        <v>32000</v>
      </c>
      <c r="G33" s="54">
        <v>32000</v>
      </c>
      <c r="H33" s="14">
        <v>0</v>
      </c>
      <c r="I33" s="49">
        <f t="shared" si="1"/>
        <v>0</v>
      </c>
      <c r="J33" s="21" t="s">
        <v>123</v>
      </c>
      <c r="L33" s="114" t="s">
        <v>160</v>
      </c>
      <c r="M33" s="40"/>
      <c r="N33" s="40">
        <v>30000</v>
      </c>
      <c r="O33" s="40">
        <v>25000</v>
      </c>
      <c r="P33" s="40">
        <v>30000</v>
      </c>
      <c r="Q33" s="40">
        <f>SUM(N33:P33)</f>
        <v>85000</v>
      </c>
      <c r="R33" s="40">
        <f t="shared" si="2"/>
        <v>28333.333333333332</v>
      </c>
      <c r="S33" s="40">
        <f>Q33/2</f>
        <v>42500</v>
      </c>
      <c r="T33" s="40"/>
      <c r="U33" s="38"/>
    </row>
    <row r="34" spans="1:21" ht="15">
      <c r="A34" s="21"/>
      <c r="B34" s="23" t="s">
        <v>18</v>
      </c>
      <c r="C34" s="22" t="s">
        <v>32</v>
      </c>
      <c r="D34" s="120" t="s">
        <v>14</v>
      </c>
      <c r="E34" s="121"/>
      <c r="F34" s="8">
        <v>70000</v>
      </c>
      <c r="G34" s="8">
        <v>70000</v>
      </c>
      <c r="H34" s="14">
        <v>0</v>
      </c>
      <c r="I34" s="49">
        <f t="shared" si="1"/>
        <v>0</v>
      </c>
      <c r="J34" s="21" t="s">
        <v>123</v>
      </c>
      <c r="L34" s="68"/>
      <c r="M34" s="40"/>
      <c r="N34" s="40">
        <v>45000</v>
      </c>
      <c r="O34" s="40">
        <v>60000</v>
      </c>
      <c r="P34" s="40">
        <v>60000</v>
      </c>
      <c r="Q34" s="40">
        <f>SUM(N34:P34)</f>
        <v>165000</v>
      </c>
      <c r="R34" s="40">
        <f t="shared" si="2"/>
        <v>55000</v>
      </c>
      <c r="S34" s="40">
        <f>Q34/2</f>
        <v>82500</v>
      </c>
      <c r="T34" s="40"/>
      <c r="U34" s="38"/>
    </row>
    <row r="35" spans="1:21" ht="15">
      <c r="A35" s="82" t="s">
        <v>33</v>
      </c>
      <c r="B35" s="11" t="s">
        <v>34</v>
      </c>
      <c r="C35" s="22"/>
      <c r="D35" s="23"/>
      <c r="E35" s="22"/>
      <c r="F35" s="51"/>
      <c r="G35" s="51"/>
      <c r="H35" s="13"/>
      <c r="I35" s="9"/>
      <c r="J35" s="21"/>
      <c r="L35" s="68"/>
      <c r="M35" s="40"/>
      <c r="N35" s="40"/>
      <c r="O35" s="40"/>
      <c r="P35" s="40"/>
      <c r="Q35" s="40"/>
      <c r="R35" s="40"/>
      <c r="S35" s="40"/>
      <c r="T35" s="40"/>
      <c r="U35" s="38"/>
    </row>
    <row r="36" spans="1:21" ht="15">
      <c r="A36" s="21"/>
      <c r="B36" s="26" t="s">
        <v>18</v>
      </c>
      <c r="C36" s="22" t="s">
        <v>35</v>
      </c>
      <c r="D36" s="120" t="s">
        <v>14</v>
      </c>
      <c r="E36" s="121"/>
      <c r="F36" s="8">
        <v>28000</v>
      </c>
      <c r="G36" s="8">
        <v>28000</v>
      </c>
      <c r="H36" s="14">
        <v>0</v>
      </c>
      <c r="I36" s="49">
        <f>(H36/F36)*100</f>
        <v>0</v>
      </c>
      <c r="J36" s="21" t="s">
        <v>123</v>
      </c>
      <c r="L36" s="115" t="s">
        <v>146</v>
      </c>
      <c r="M36" s="40"/>
      <c r="N36" s="40">
        <v>18000</v>
      </c>
      <c r="O36" s="40">
        <v>20000</v>
      </c>
      <c r="P36" s="40">
        <v>22000</v>
      </c>
      <c r="Q36" s="40">
        <f>SUM(N36:P36)</f>
        <v>60000</v>
      </c>
      <c r="R36" s="40">
        <f t="shared" si="2"/>
        <v>20000</v>
      </c>
      <c r="S36" s="40">
        <f>Q36/2</f>
        <v>30000</v>
      </c>
      <c r="T36" s="40"/>
      <c r="U36" s="38"/>
    </row>
    <row r="37" spans="1:21" ht="15">
      <c r="A37" s="21"/>
      <c r="B37" s="27" t="s">
        <v>36</v>
      </c>
      <c r="C37" s="28" t="s">
        <v>37</v>
      </c>
      <c r="D37" s="120" t="s">
        <v>14</v>
      </c>
      <c r="E37" s="121"/>
      <c r="F37" s="8">
        <v>50000</v>
      </c>
      <c r="G37" s="8">
        <v>50000</v>
      </c>
      <c r="H37" s="14">
        <v>0</v>
      </c>
      <c r="I37" s="49">
        <f>(H37/F37)*100</f>
        <v>0</v>
      </c>
      <c r="J37" s="21" t="s">
        <v>123</v>
      </c>
      <c r="L37" s="68" t="s">
        <v>138</v>
      </c>
      <c r="M37" s="40"/>
      <c r="N37" s="40">
        <v>30000</v>
      </c>
      <c r="O37" s="40">
        <v>30000</v>
      </c>
      <c r="P37" s="40">
        <v>30000</v>
      </c>
      <c r="Q37" s="40">
        <f>SUM(N37:P37)</f>
        <v>90000</v>
      </c>
      <c r="R37" s="40">
        <f t="shared" si="2"/>
        <v>30000</v>
      </c>
      <c r="S37" s="40">
        <f>Q37/2</f>
        <v>45000</v>
      </c>
      <c r="T37" s="40"/>
      <c r="U37" s="38"/>
    </row>
    <row r="38" spans="1:21" ht="15">
      <c r="A38" s="82" t="s">
        <v>38</v>
      </c>
      <c r="B38" s="15" t="s">
        <v>39</v>
      </c>
      <c r="C38" s="28"/>
      <c r="D38" s="24"/>
      <c r="E38" s="25"/>
      <c r="F38" s="8"/>
      <c r="G38" s="8"/>
      <c r="H38" s="14"/>
      <c r="I38" s="49"/>
      <c r="J38" s="21"/>
      <c r="L38" s="68"/>
      <c r="M38" s="40"/>
      <c r="N38" s="40"/>
      <c r="O38" s="40"/>
      <c r="P38" s="40"/>
      <c r="Q38" s="40"/>
      <c r="R38" s="40"/>
      <c r="S38" s="40"/>
      <c r="T38" s="40"/>
      <c r="U38" s="38"/>
    </row>
    <row r="39" spans="1:21" ht="15">
      <c r="A39" s="21"/>
      <c r="B39" s="16" t="s">
        <v>18</v>
      </c>
      <c r="C39" s="29" t="s">
        <v>40</v>
      </c>
      <c r="D39" s="120" t="s">
        <v>14</v>
      </c>
      <c r="E39" s="121"/>
      <c r="F39" s="8">
        <v>0</v>
      </c>
      <c r="G39" s="8">
        <v>0</v>
      </c>
      <c r="H39" s="14">
        <v>0</v>
      </c>
      <c r="I39" s="49" t="e">
        <f>(H39/F39)*100</f>
        <v>#DIV/0!</v>
      </c>
      <c r="J39" s="21" t="s">
        <v>137</v>
      </c>
      <c r="L39" s="68"/>
      <c r="M39" s="41"/>
      <c r="N39" s="40">
        <v>75000</v>
      </c>
      <c r="O39" s="40">
        <v>70000</v>
      </c>
      <c r="P39" s="40">
        <v>85000</v>
      </c>
      <c r="Q39" s="40">
        <f>SUM(N39:P39)</f>
        <v>230000</v>
      </c>
      <c r="R39" s="40">
        <f t="shared" si="2"/>
        <v>76666.66666666667</v>
      </c>
      <c r="S39" s="40">
        <f>Q39/2</f>
        <v>115000</v>
      </c>
      <c r="T39" s="40"/>
      <c r="U39" s="38"/>
    </row>
    <row r="40" spans="1:21" ht="15">
      <c r="A40" s="21"/>
      <c r="B40" s="16" t="s">
        <v>18</v>
      </c>
      <c r="C40" s="29" t="s">
        <v>41</v>
      </c>
      <c r="D40" s="120" t="s">
        <v>14</v>
      </c>
      <c r="E40" s="121"/>
      <c r="F40" s="8">
        <v>34000</v>
      </c>
      <c r="G40" s="8">
        <v>32000</v>
      </c>
      <c r="H40" s="14">
        <v>2000</v>
      </c>
      <c r="I40" s="49">
        <f>(H40/F40)*100</f>
        <v>5.88235294117647</v>
      </c>
      <c r="J40" s="21" t="s">
        <v>173</v>
      </c>
      <c r="L40" s="68" t="s">
        <v>165</v>
      </c>
      <c r="M40" s="40"/>
      <c r="N40" s="40">
        <v>80000</v>
      </c>
      <c r="O40" s="40">
        <v>74000</v>
      </c>
      <c r="P40" s="40">
        <v>85000</v>
      </c>
      <c r="Q40" s="40">
        <f>SUM(N40:P40)</f>
        <v>239000</v>
      </c>
      <c r="R40" s="40">
        <f t="shared" si="2"/>
        <v>79666.66666666667</v>
      </c>
      <c r="S40" s="40">
        <f>Q40/2</f>
        <v>119500</v>
      </c>
      <c r="T40" s="40"/>
      <c r="U40" s="38"/>
    </row>
    <row r="41" spans="1:21" ht="15">
      <c r="A41" s="82" t="s">
        <v>42</v>
      </c>
      <c r="B41" s="15" t="s">
        <v>43</v>
      </c>
      <c r="C41" s="28"/>
      <c r="D41" s="24"/>
      <c r="E41" s="25"/>
      <c r="F41" s="8"/>
      <c r="G41" s="8"/>
      <c r="H41" s="14"/>
      <c r="I41" s="49"/>
      <c r="J41" s="21"/>
      <c r="L41" s="68"/>
      <c r="M41" s="40"/>
      <c r="N41" s="40"/>
      <c r="O41" s="40"/>
      <c r="P41" s="40"/>
      <c r="Q41" s="40"/>
      <c r="R41" s="40"/>
      <c r="S41" s="40"/>
      <c r="T41" s="40"/>
      <c r="U41" s="38"/>
    </row>
    <row r="42" spans="1:21" ht="15">
      <c r="A42" s="21"/>
      <c r="B42" s="16" t="s">
        <v>18</v>
      </c>
      <c r="C42" s="28" t="s">
        <v>44</v>
      </c>
      <c r="D42" s="120" t="s">
        <v>14</v>
      </c>
      <c r="E42" s="121"/>
      <c r="F42" s="8">
        <v>30000</v>
      </c>
      <c r="G42" s="8">
        <v>30000</v>
      </c>
      <c r="H42" s="14">
        <v>0</v>
      </c>
      <c r="I42" s="49">
        <f>(H42/F42)*100</f>
        <v>0</v>
      </c>
      <c r="J42" s="21" t="s">
        <v>123</v>
      </c>
      <c r="L42" s="68" t="s">
        <v>161</v>
      </c>
      <c r="M42" s="40"/>
      <c r="N42" s="40">
        <v>70000</v>
      </c>
      <c r="O42" s="40">
        <v>65000</v>
      </c>
      <c r="P42" s="40">
        <v>70000</v>
      </c>
      <c r="Q42" s="40">
        <f>SUM(N42:P42)</f>
        <v>205000</v>
      </c>
      <c r="R42" s="40">
        <f t="shared" si="2"/>
        <v>68333.33333333333</v>
      </c>
      <c r="S42" s="40">
        <f>Q42/2</f>
        <v>102500</v>
      </c>
      <c r="T42" s="40"/>
      <c r="U42" s="38"/>
    </row>
    <row r="43" spans="1:21" ht="15">
      <c r="A43" s="21"/>
      <c r="B43" s="16" t="s">
        <v>18</v>
      </c>
      <c r="C43" s="28" t="s">
        <v>45</v>
      </c>
      <c r="D43" s="120" t="s">
        <v>14</v>
      </c>
      <c r="E43" s="121"/>
      <c r="F43" s="8">
        <v>28000</v>
      </c>
      <c r="G43" s="8">
        <v>30000</v>
      </c>
      <c r="H43" s="14">
        <v>2000</v>
      </c>
      <c r="I43" s="49">
        <f>(H43/F43)*100</f>
        <v>7.142857142857142</v>
      </c>
      <c r="J43" s="21" t="s">
        <v>175</v>
      </c>
      <c r="L43" s="68" t="s">
        <v>152</v>
      </c>
      <c r="M43" s="40"/>
      <c r="N43" s="40">
        <v>60000</v>
      </c>
      <c r="O43" s="40">
        <v>70000</v>
      </c>
      <c r="P43" s="40">
        <v>50000</v>
      </c>
      <c r="Q43" s="40">
        <f>SUM(N43:P43)</f>
        <v>180000</v>
      </c>
      <c r="R43" s="40">
        <f t="shared" si="2"/>
        <v>60000</v>
      </c>
      <c r="S43" s="40">
        <f>Q43/2</f>
        <v>90000</v>
      </c>
      <c r="T43" s="40"/>
      <c r="U43" s="38"/>
    </row>
    <row r="44" spans="1:21" ht="15">
      <c r="A44" s="21">
        <v>9</v>
      </c>
      <c r="B44" s="16" t="s">
        <v>46</v>
      </c>
      <c r="C44" s="29"/>
      <c r="D44" s="24"/>
      <c r="E44" s="25"/>
      <c r="F44" s="8"/>
      <c r="G44" s="8"/>
      <c r="H44" s="14"/>
      <c r="I44" s="49"/>
      <c r="J44" s="21"/>
      <c r="L44" s="68"/>
      <c r="M44" s="40"/>
      <c r="N44" s="40"/>
      <c r="O44" s="40"/>
      <c r="P44" s="40"/>
      <c r="Q44" s="40"/>
      <c r="R44" s="40"/>
      <c r="S44" s="40"/>
      <c r="T44" s="40"/>
      <c r="U44" s="38"/>
    </row>
    <row r="45" spans="1:21" ht="15">
      <c r="A45" s="21"/>
      <c r="B45" s="16" t="s">
        <v>18</v>
      </c>
      <c r="C45" s="30" t="s">
        <v>47</v>
      </c>
      <c r="D45" s="120" t="s">
        <v>14</v>
      </c>
      <c r="E45" s="121"/>
      <c r="F45" s="8">
        <v>36000</v>
      </c>
      <c r="G45" s="8">
        <v>36000</v>
      </c>
      <c r="H45" s="14">
        <v>0</v>
      </c>
      <c r="I45" s="49">
        <f>(H45/F45)*100</f>
        <v>0</v>
      </c>
      <c r="J45" s="21" t="s">
        <v>123</v>
      </c>
      <c r="L45" s="114" t="s">
        <v>162</v>
      </c>
      <c r="M45" s="40"/>
      <c r="N45" s="40">
        <v>16000</v>
      </c>
      <c r="O45" s="40">
        <v>22000</v>
      </c>
      <c r="P45" s="40">
        <v>18000</v>
      </c>
      <c r="Q45" s="40">
        <f>SUM(N45:P45)</f>
        <v>56000</v>
      </c>
      <c r="R45" s="40">
        <f t="shared" si="2"/>
        <v>18666.666666666668</v>
      </c>
      <c r="S45" s="40">
        <f>Q45/2</f>
        <v>28000</v>
      </c>
      <c r="T45" s="40"/>
      <c r="U45" s="38"/>
    </row>
    <row r="46" spans="1:21" ht="15">
      <c r="A46" s="82"/>
      <c r="B46" s="16" t="s">
        <v>18</v>
      </c>
      <c r="C46" s="29" t="s">
        <v>48</v>
      </c>
      <c r="D46" s="120" t="s">
        <v>14</v>
      </c>
      <c r="E46" s="121"/>
      <c r="F46" s="8"/>
      <c r="G46" s="8"/>
      <c r="H46" s="14"/>
      <c r="I46" s="49"/>
      <c r="J46" s="21"/>
      <c r="L46" s="68"/>
      <c r="M46" s="40"/>
      <c r="N46" s="40"/>
      <c r="O46" s="40"/>
      <c r="P46" s="40"/>
      <c r="Q46" s="40"/>
      <c r="R46" s="40"/>
      <c r="S46" s="40"/>
      <c r="T46" s="40"/>
      <c r="U46" s="38"/>
    </row>
    <row r="47" spans="1:21" ht="15">
      <c r="A47" s="21">
        <v>10</v>
      </c>
      <c r="B47" s="16" t="s">
        <v>94</v>
      </c>
      <c r="C47" s="29"/>
      <c r="D47" s="120" t="s">
        <v>14</v>
      </c>
      <c r="E47" s="121"/>
      <c r="F47" s="8">
        <v>24000</v>
      </c>
      <c r="G47" s="8">
        <v>24000</v>
      </c>
      <c r="H47" s="14">
        <v>0</v>
      </c>
      <c r="I47" s="49">
        <f>(H47/F47)*100</f>
        <v>0</v>
      </c>
      <c r="J47" s="21" t="s">
        <v>123</v>
      </c>
      <c r="L47" s="68" t="s">
        <v>150</v>
      </c>
      <c r="M47" s="40"/>
      <c r="N47" s="40">
        <v>14000</v>
      </c>
      <c r="O47" s="40">
        <v>15000</v>
      </c>
      <c r="P47" s="40">
        <v>14000</v>
      </c>
      <c r="Q47" s="40">
        <f>SUM(N47:P47)</f>
        <v>43000</v>
      </c>
      <c r="R47" s="40">
        <f t="shared" si="2"/>
        <v>14333.333333333334</v>
      </c>
      <c r="S47" s="40">
        <f>Q47/2</f>
        <v>21500</v>
      </c>
      <c r="T47" s="40"/>
      <c r="U47" s="38"/>
    </row>
    <row r="48" spans="1:21" ht="15">
      <c r="A48" s="82">
        <v>11</v>
      </c>
      <c r="B48" s="11" t="s">
        <v>49</v>
      </c>
      <c r="C48" s="29"/>
      <c r="D48" s="24"/>
      <c r="E48" s="25"/>
      <c r="F48" s="8"/>
      <c r="G48" s="8"/>
      <c r="H48" s="14"/>
      <c r="I48" s="49"/>
      <c r="J48" s="21"/>
      <c r="L48" s="68"/>
      <c r="M48" s="40"/>
      <c r="N48" s="40"/>
      <c r="O48" s="40"/>
      <c r="P48" s="40"/>
      <c r="Q48" s="40"/>
      <c r="R48" s="40"/>
      <c r="S48" s="40"/>
      <c r="T48" s="40"/>
      <c r="U48" s="38"/>
    </row>
    <row r="49" spans="1:21" ht="15">
      <c r="A49" s="21"/>
      <c r="B49" s="31" t="s">
        <v>50</v>
      </c>
      <c r="C49" s="29"/>
      <c r="D49" s="24"/>
      <c r="E49" s="25"/>
      <c r="F49" s="8"/>
      <c r="G49" s="8"/>
      <c r="H49" s="14"/>
      <c r="I49" s="49"/>
      <c r="J49" s="21"/>
      <c r="L49" s="68"/>
      <c r="M49" s="40"/>
      <c r="N49" s="40"/>
      <c r="O49" s="40"/>
      <c r="P49" s="40"/>
      <c r="Q49" s="40"/>
      <c r="R49" s="40"/>
      <c r="S49" s="40"/>
      <c r="T49" s="40"/>
      <c r="U49" s="38"/>
    </row>
    <row r="50" spans="1:21" ht="15">
      <c r="A50" s="21"/>
      <c r="B50" s="16" t="s">
        <v>18</v>
      </c>
      <c r="C50" s="29" t="s">
        <v>78</v>
      </c>
      <c r="D50" s="120" t="s">
        <v>52</v>
      </c>
      <c r="E50" s="121"/>
      <c r="F50" s="8">
        <v>16000</v>
      </c>
      <c r="G50" s="8">
        <v>16000</v>
      </c>
      <c r="H50" s="14">
        <v>0</v>
      </c>
      <c r="I50" s="49">
        <f>(H50/F50)*100</f>
        <v>0</v>
      </c>
      <c r="J50" s="21" t="s">
        <v>123</v>
      </c>
      <c r="L50" s="68"/>
      <c r="M50" s="40"/>
      <c r="N50" s="40">
        <v>13000</v>
      </c>
      <c r="O50" s="40">
        <v>14000</v>
      </c>
      <c r="P50" s="40">
        <v>13000</v>
      </c>
      <c r="Q50" s="40">
        <f>SUM(N50:P50)</f>
        <v>40000</v>
      </c>
      <c r="R50" s="40">
        <f>Q50/3</f>
        <v>13333.333333333334</v>
      </c>
      <c r="S50" s="40">
        <f>Q50/2</f>
        <v>20000</v>
      </c>
      <c r="T50" s="40"/>
      <c r="U50" s="38"/>
    </row>
    <row r="51" spans="1:21" ht="15">
      <c r="A51" s="21"/>
      <c r="B51" s="16" t="s">
        <v>18</v>
      </c>
      <c r="C51" s="29" t="s">
        <v>53</v>
      </c>
      <c r="D51" s="120" t="s">
        <v>54</v>
      </c>
      <c r="E51" s="121"/>
      <c r="F51" s="8">
        <v>11000</v>
      </c>
      <c r="G51" s="8">
        <v>11000</v>
      </c>
      <c r="H51" s="14">
        <v>0</v>
      </c>
      <c r="I51" s="49">
        <f>(H51/F51)*100</f>
        <v>0</v>
      </c>
      <c r="J51" s="21" t="s">
        <v>123</v>
      </c>
      <c r="L51" s="68"/>
      <c r="M51" s="40"/>
      <c r="N51" s="40">
        <v>10000</v>
      </c>
      <c r="O51" s="40">
        <v>10000</v>
      </c>
      <c r="P51" s="40"/>
      <c r="Q51" s="40">
        <f>SUM(N51:P51)</f>
        <v>20000</v>
      </c>
      <c r="R51" s="40">
        <f>Q51/3</f>
        <v>6666.666666666667</v>
      </c>
      <c r="S51" s="40">
        <f>Q51/2</f>
        <v>10000</v>
      </c>
      <c r="T51" s="40"/>
      <c r="U51" s="38"/>
    </row>
    <row r="52" spans="1:21" ht="15">
      <c r="A52" s="21"/>
      <c r="B52" s="31" t="s">
        <v>55</v>
      </c>
      <c r="C52" s="29"/>
      <c r="D52" s="24"/>
      <c r="E52" s="25"/>
      <c r="F52" s="8"/>
      <c r="G52" s="8"/>
      <c r="H52" s="14"/>
      <c r="I52" s="49"/>
      <c r="J52" s="21"/>
      <c r="L52" s="68"/>
      <c r="M52" s="40"/>
      <c r="N52" s="40"/>
      <c r="O52" s="40"/>
      <c r="P52" s="40"/>
      <c r="Q52" s="40"/>
      <c r="R52" s="40"/>
      <c r="S52" s="40"/>
      <c r="T52" s="40"/>
      <c r="U52" s="38"/>
    </row>
    <row r="53" spans="1:21" ht="15">
      <c r="A53" s="21"/>
      <c r="B53" s="16" t="s">
        <v>18</v>
      </c>
      <c r="C53" s="29" t="s">
        <v>51</v>
      </c>
      <c r="D53" s="120" t="s">
        <v>56</v>
      </c>
      <c r="E53" s="121"/>
      <c r="F53" s="8">
        <v>45000</v>
      </c>
      <c r="G53" s="8">
        <v>45000</v>
      </c>
      <c r="H53" s="14">
        <v>0</v>
      </c>
      <c r="I53" s="49">
        <f>(H53/F53)*100</f>
        <v>0</v>
      </c>
      <c r="J53" s="21" t="s">
        <v>123</v>
      </c>
      <c r="L53" s="68">
        <v>43000</v>
      </c>
      <c r="M53" s="40"/>
      <c r="N53" s="40">
        <v>43000</v>
      </c>
      <c r="O53" s="40">
        <v>40000</v>
      </c>
      <c r="P53" s="40"/>
      <c r="Q53" s="40">
        <f>SUM(N53:P53)</f>
        <v>83000</v>
      </c>
      <c r="R53" s="40">
        <f>Q53/3</f>
        <v>27666.666666666668</v>
      </c>
      <c r="S53" s="40">
        <f>Q53/2</f>
        <v>41500</v>
      </c>
      <c r="T53" s="40"/>
      <c r="U53" s="38"/>
    </row>
    <row r="54" spans="1:21" ht="15">
      <c r="A54" s="21"/>
      <c r="B54" s="16" t="s">
        <v>18</v>
      </c>
      <c r="C54" s="29" t="s">
        <v>57</v>
      </c>
      <c r="D54" s="120" t="s">
        <v>56</v>
      </c>
      <c r="E54" s="121"/>
      <c r="F54" s="8">
        <v>45000</v>
      </c>
      <c r="G54" s="8">
        <v>45000</v>
      </c>
      <c r="H54" s="14">
        <v>0</v>
      </c>
      <c r="I54" s="49">
        <f>(H54/F54)*100</f>
        <v>0</v>
      </c>
      <c r="J54" s="21" t="s">
        <v>123</v>
      </c>
      <c r="L54" s="68">
        <v>43000</v>
      </c>
      <c r="M54" s="40"/>
      <c r="N54" s="40">
        <v>44000</v>
      </c>
      <c r="O54" s="40">
        <v>45000</v>
      </c>
      <c r="P54" s="40"/>
      <c r="Q54" s="40">
        <f>SUM(N54:P54)</f>
        <v>89000</v>
      </c>
      <c r="R54" s="40">
        <f>Q54/3</f>
        <v>29666.666666666668</v>
      </c>
      <c r="S54" s="40">
        <f>Q54/2</f>
        <v>44500</v>
      </c>
      <c r="T54" s="40"/>
      <c r="U54" s="38"/>
    </row>
    <row r="55" spans="1:21" ht="15">
      <c r="A55" s="21"/>
      <c r="B55" s="16" t="s">
        <v>18</v>
      </c>
      <c r="C55" s="29" t="s">
        <v>53</v>
      </c>
      <c r="D55" s="120" t="s">
        <v>56</v>
      </c>
      <c r="E55" s="121"/>
      <c r="F55" s="8"/>
      <c r="G55" s="8"/>
      <c r="H55" s="14"/>
      <c r="I55" s="49"/>
      <c r="J55" s="21"/>
      <c r="L55" s="68"/>
      <c r="M55" s="40"/>
      <c r="N55" s="40">
        <v>35000</v>
      </c>
      <c r="O55" s="40"/>
      <c r="P55" s="40"/>
      <c r="Q55" s="40">
        <f>SUM(N55:P55)</f>
        <v>35000</v>
      </c>
      <c r="R55" s="40">
        <f>Q55/3</f>
        <v>11666.666666666666</v>
      </c>
      <c r="S55" s="40">
        <f>Q55/2</f>
        <v>17500</v>
      </c>
      <c r="T55" s="40"/>
      <c r="U55" s="38"/>
    </row>
    <row r="56" spans="1:21" ht="15">
      <c r="A56" s="82">
        <v>12</v>
      </c>
      <c r="B56" s="11" t="s">
        <v>58</v>
      </c>
      <c r="C56" s="22"/>
      <c r="D56" s="23"/>
      <c r="E56" s="22"/>
      <c r="F56" s="8"/>
      <c r="G56" s="8"/>
      <c r="H56" s="14"/>
      <c r="I56" s="49"/>
      <c r="J56" s="21"/>
      <c r="L56" s="68"/>
      <c r="M56" s="40"/>
      <c r="N56" s="40"/>
      <c r="O56" s="40"/>
      <c r="P56" s="40"/>
      <c r="Q56" s="40"/>
      <c r="R56" s="40"/>
      <c r="S56" s="40"/>
      <c r="T56" s="40"/>
      <c r="U56" s="38"/>
    </row>
    <row r="57" spans="1:21" ht="15">
      <c r="A57" s="21"/>
      <c r="B57" s="26" t="s">
        <v>18</v>
      </c>
      <c r="C57" s="22" t="s">
        <v>59</v>
      </c>
      <c r="D57" s="120" t="s">
        <v>60</v>
      </c>
      <c r="E57" s="121"/>
      <c r="F57" s="8"/>
      <c r="G57" s="8"/>
      <c r="H57" s="14" t="s">
        <v>18</v>
      </c>
      <c r="I57" s="49"/>
      <c r="J57" s="21"/>
      <c r="L57" s="68"/>
      <c r="M57" s="40"/>
      <c r="N57" s="40"/>
      <c r="O57" s="40"/>
      <c r="P57" s="40"/>
      <c r="Q57" s="40">
        <f>SUM(N57:P57)</f>
        <v>0</v>
      </c>
      <c r="R57" s="40">
        <f>Q57/3</f>
        <v>0</v>
      </c>
      <c r="S57" s="40">
        <f>Q57/2</f>
        <v>0</v>
      </c>
      <c r="T57" s="40"/>
      <c r="U57" s="38"/>
    </row>
    <row r="58" spans="1:21" ht="15">
      <c r="A58" s="21"/>
      <c r="B58" s="26" t="s">
        <v>18</v>
      </c>
      <c r="C58" s="22" t="s">
        <v>61</v>
      </c>
      <c r="D58" s="120" t="s">
        <v>14</v>
      </c>
      <c r="E58" s="121"/>
      <c r="F58" s="8">
        <v>7000</v>
      </c>
      <c r="G58" s="8">
        <v>7000</v>
      </c>
      <c r="H58" s="67">
        <v>0</v>
      </c>
      <c r="I58" s="49">
        <v>0</v>
      </c>
      <c r="J58" s="21" t="s">
        <v>123</v>
      </c>
      <c r="L58" s="68">
        <v>7000</v>
      </c>
      <c r="M58" s="40"/>
      <c r="N58" s="40">
        <v>6000</v>
      </c>
      <c r="O58" s="40">
        <v>5000</v>
      </c>
      <c r="P58" s="40">
        <v>6000</v>
      </c>
      <c r="Q58" s="40">
        <f>SUM(N58:P58)</f>
        <v>17000</v>
      </c>
      <c r="R58" s="40">
        <f>Q58/3</f>
        <v>5666.666666666667</v>
      </c>
      <c r="S58" s="40">
        <f>Q58/2</f>
        <v>8500</v>
      </c>
      <c r="T58" s="40"/>
      <c r="U58" s="38"/>
    </row>
    <row r="59" spans="1:21" ht="15">
      <c r="A59" s="82">
        <v>13</v>
      </c>
      <c r="B59" s="16" t="s">
        <v>62</v>
      </c>
      <c r="C59" s="29"/>
      <c r="D59" s="24"/>
      <c r="E59" s="25"/>
      <c r="F59" s="52" t="s">
        <v>18</v>
      </c>
      <c r="G59" s="52" t="s">
        <v>18</v>
      </c>
      <c r="H59" s="14"/>
      <c r="I59" s="49"/>
      <c r="J59" s="21"/>
      <c r="L59" s="68"/>
      <c r="M59" s="40"/>
      <c r="N59" s="40"/>
      <c r="O59" s="40"/>
      <c r="P59" s="40"/>
      <c r="Q59" s="40"/>
      <c r="R59" s="40"/>
      <c r="S59" s="40"/>
      <c r="T59" s="40"/>
      <c r="U59" s="38"/>
    </row>
    <row r="60" spans="1:21" ht="15">
      <c r="A60" s="21"/>
      <c r="B60" s="26" t="s">
        <v>18</v>
      </c>
      <c r="C60" s="29" t="s">
        <v>48</v>
      </c>
      <c r="D60" s="120" t="s">
        <v>14</v>
      </c>
      <c r="E60" s="121"/>
      <c r="F60" s="8">
        <v>9000</v>
      </c>
      <c r="G60" s="8">
        <v>9000</v>
      </c>
      <c r="H60" s="14">
        <v>0</v>
      </c>
      <c r="I60" s="49">
        <f>(H60/F60)*100</f>
        <v>0</v>
      </c>
      <c r="J60" s="21" t="s">
        <v>123</v>
      </c>
      <c r="L60" s="68" t="s">
        <v>159</v>
      </c>
      <c r="M60" s="40"/>
      <c r="N60" s="40">
        <v>10500</v>
      </c>
      <c r="O60" s="40">
        <v>10000</v>
      </c>
      <c r="P60" s="40">
        <v>20000</v>
      </c>
      <c r="Q60" s="40">
        <f>SUM(N60:P60)</f>
        <v>40500</v>
      </c>
      <c r="R60" s="40">
        <f>Q60/3</f>
        <v>13500</v>
      </c>
      <c r="S60" s="40">
        <f>Q60/2</f>
        <v>20250</v>
      </c>
      <c r="T60" s="40"/>
      <c r="U60" s="38"/>
    </row>
    <row r="61" spans="1:21" ht="15">
      <c r="A61" s="82">
        <v>14</v>
      </c>
      <c r="B61" s="16" t="s">
        <v>63</v>
      </c>
      <c r="C61" s="29"/>
      <c r="D61" s="120" t="s">
        <v>14</v>
      </c>
      <c r="E61" s="121"/>
      <c r="F61" s="8">
        <v>20000</v>
      </c>
      <c r="G61" s="8">
        <v>20000</v>
      </c>
      <c r="H61" s="14">
        <v>0</v>
      </c>
      <c r="I61" s="49">
        <f>(H61/F61)*100</f>
        <v>0</v>
      </c>
      <c r="J61" s="21" t="s">
        <v>123</v>
      </c>
      <c r="L61" s="68" t="s">
        <v>153</v>
      </c>
      <c r="M61" s="40"/>
      <c r="N61" s="40">
        <f>O66</f>
        <v>50000</v>
      </c>
      <c r="O61" s="40">
        <v>20000</v>
      </c>
      <c r="P61" s="40">
        <v>19000</v>
      </c>
      <c r="Q61" s="40">
        <f>SUM(N61:P61)</f>
        <v>89000</v>
      </c>
      <c r="R61" s="40">
        <f>Q61/3</f>
        <v>29666.666666666668</v>
      </c>
      <c r="S61" s="40">
        <f>Q61/2</f>
        <v>44500</v>
      </c>
      <c r="T61" s="40"/>
      <c r="U61" s="38"/>
    </row>
    <row r="62" spans="1:21" ht="15">
      <c r="A62" s="82">
        <v>15</v>
      </c>
      <c r="B62" s="16" t="s">
        <v>64</v>
      </c>
      <c r="C62" s="29"/>
      <c r="D62" s="117" t="s">
        <v>14</v>
      </c>
      <c r="E62" s="64"/>
      <c r="F62" s="8">
        <v>22000</v>
      </c>
      <c r="G62" s="8">
        <v>22000</v>
      </c>
      <c r="H62" s="146">
        <v>0</v>
      </c>
      <c r="I62" s="49">
        <f>(H62/F62)*100</f>
        <v>0</v>
      </c>
      <c r="J62" s="21" t="s">
        <v>123</v>
      </c>
      <c r="L62" s="68" t="s">
        <v>168</v>
      </c>
      <c r="M62" s="40"/>
      <c r="N62" s="40">
        <v>20000</v>
      </c>
      <c r="O62" s="40">
        <v>20000</v>
      </c>
      <c r="P62" s="40">
        <v>19000</v>
      </c>
      <c r="Q62" s="40">
        <f>SUM(N62:P62)</f>
        <v>59000</v>
      </c>
      <c r="R62" s="40">
        <f>Q62/3</f>
        <v>19666.666666666668</v>
      </c>
      <c r="S62" s="40">
        <f>Q62/2</f>
        <v>29500</v>
      </c>
      <c r="T62" s="40"/>
      <c r="U62" s="38"/>
    </row>
    <row r="63" spans="1:21" ht="15">
      <c r="A63" s="21"/>
      <c r="B63" s="16" t="s">
        <v>65</v>
      </c>
      <c r="C63" s="29"/>
      <c r="D63" s="127"/>
      <c r="E63" s="128"/>
      <c r="F63" s="8"/>
      <c r="G63" s="8"/>
      <c r="H63" s="147"/>
      <c r="I63" s="55"/>
      <c r="J63" s="21"/>
      <c r="L63" s="68"/>
      <c r="M63" s="40"/>
      <c r="N63" s="40"/>
      <c r="O63" s="40"/>
      <c r="P63" s="40"/>
      <c r="Q63" s="40"/>
      <c r="R63" s="40"/>
      <c r="S63" s="40"/>
      <c r="T63" s="40"/>
      <c r="U63" s="38"/>
    </row>
    <row r="64" spans="1:21" ht="15">
      <c r="A64" s="82">
        <v>16</v>
      </c>
      <c r="B64" s="15" t="s">
        <v>66</v>
      </c>
      <c r="C64" s="28"/>
      <c r="D64" s="32"/>
      <c r="E64" s="33"/>
      <c r="F64" s="8"/>
      <c r="G64" s="8"/>
      <c r="H64" s="14"/>
      <c r="I64" s="49"/>
      <c r="J64" s="21"/>
      <c r="L64" s="68"/>
      <c r="M64" s="40"/>
      <c r="N64" s="40"/>
      <c r="O64" s="40"/>
      <c r="P64" s="40"/>
      <c r="Q64" s="40"/>
      <c r="R64" s="40"/>
      <c r="S64" s="40"/>
      <c r="T64" s="40"/>
      <c r="U64" s="38"/>
    </row>
    <row r="65" spans="1:21" ht="15">
      <c r="A65" s="82"/>
      <c r="B65" s="27" t="s">
        <v>36</v>
      </c>
      <c r="C65" s="34" t="s">
        <v>67</v>
      </c>
      <c r="D65" s="120" t="s">
        <v>60</v>
      </c>
      <c r="E65" s="121"/>
      <c r="F65" s="8">
        <v>3000</v>
      </c>
      <c r="G65" s="8">
        <v>3000</v>
      </c>
      <c r="H65" s="14">
        <v>0</v>
      </c>
      <c r="I65" s="49">
        <f>(H65/F65)*100</f>
        <v>0</v>
      </c>
      <c r="J65" s="21" t="s">
        <v>123</v>
      </c>
      <c r="L65" s="68"/>
      <c r="M65" s="40"/>
      <c r="N65" s="40">
        <v>2000</v>
      </c>
      <c r="O65" s="40">
        <v>2000</v>
      </c>
      <c r="P65" s="40">
        <v>2000</v>
      </c>
      <c r="Q65" s="40">
        <f>SUM(N65:P65)</f>
        <v>6000</v>
      </c>
      <c r="R65" s="40">
        <f>Q65/3</f>
        <v>2000</v>
      </c>
      <c r="S65" s="40">
        <f>Q65/2</f>
        <v>3000</v>
      </c>
      <c r="T65" s="40"/>
      <c r="U65" s="38"/>
    </row>
    <row r="66" spans="1:21" ht="15">
      <c r="A66" s="82">
        <v>17</v>
      </c>
      <c r="B66" s="16" t="s">
        <v>68</v>
      </c>
      <c r="C66" s="29"/>
      <c r="D66" s="120" t="s">
        <v>14</v>
      </c>
      <c r="E66" s="121"/>
      <c r="F66" s="126">
        <v>70000</v>
      </c>
      <c r="G66" s="126">
        <v>70000</v>
      </c>
      <c r="H66" s="14">
        <v>0</v>
      </c>
      <c r="I66" s="49">
        <f>(H66/F66)*100</f>
        <v>0</v>
      </c>
      <c r="J66" s="21" t="s">
        <v>123</v>
      </c>
      <c r="L66" s="68"/>
      <c r="M66" s="40"/>
      <c r="N66" s="40">
        <v>45000</v>
      </c>
      <c r="O66" s="40">
        <v>50000</v>
      </c>
      <c r="P66" s="40">
        <v>60000</v>
      </c>
      <c r="Q66" s="40">
        <f>SUM(N66:P66)</f>
        <v>155000</v>
      </c>
      <c r="R66" s="40">
        <f>Q66/3</f>
        <v>51666.666666666664</v>
      </c>
      <c r="S66" s="40">
        <f>Q66/2</f>
        <v>77500</v>
      </c>
      <c r="T66" s="40"/>
      <c r="U66" s="38"/>
    </row>
    <row r="67" spans="1:21" ht="15">
      <c r="A67" s="82">
        <v>18</v>
      </c>
      <c r="B67" s="16" t="s">
        <v>69</v>
      </c>
      <c r="C67" s="29"/>
      <c r="D67" s="120"/>
      <c r="E67" s="121"/>
      <c r="F67" s="116"/>
      <c r="G67" s="116"/>
      <c r="H67" s="14"/>
      <c r="I67" s="49"/>
      <c r="J67" s="21"/>
      <c r="L67" s="68"/>
      <c r="M67" s="40"/>
      <c r="N67" s="40"/>
      <c r="O67" s="40"/>
      <c r="P67" s="40"/>
      <c r="Q67" s="40"/>
      <c r="R67" s="40"/>
      <c r="S67" s="40"/>
      <c r="T67" s="40"/>
      <c r="U67" s="38"/>
    </row>
    <row r="68" spans="1:21" ht="15">
      <c r="A68" s="82"/>
      <c r="B68" s="16" t="s">
        <v>70</v>
      </c>
      <c r="C68" s="29"/>
      <c r="D68" s="120" t="s">
        <v>14</v>
      </c>
      <c r="E68" s="121"/>
      <c r="F68" s="8">
        <v>35000</v>
      </c>
      <c r="G68" s="8">
        <v>35000</v>
      </c>
      <c r="H68" s="14">
        <v>0</v>
      </c>
      <c r="I68" s="49">
        <f>(H68/F68)*100</f>
        <v>0</v>
      </c>
      <c r="J68" s="21" t="s">
        <v>123</v>
      </c>
      <c r="L68" s="68">
        <v>45000</v>
      </c>
      <c r="M68" s="40"/>
      <c r="N68" s="40">
        <v>30000</v>
      </c>
      <c r="O68" s="40">
        <v>35000</v>
      </c>
      <c r="P68" s="40">
        <v>25000</v>
      </c>
      <c r="Q68" s="40">
        <f>SUM(N68:P68)</f>
        <v>90000</v>
      </c>
      <c r="R68" s="40">
        <f>Q68/3</f>
        <v>30000</v>
      </c>
      <c r="S68" s="40">
        <f>Q68/2</f>
        <v>45000</v>
      </c>
      <c r="T68" s="40"/>
      <c r="U68" s="38"/>
    </row>
    <row r="69" spans="1:21" ht="15">
      <c r="A69" s="82"/>
      <c r="B69" s="16" t="s">
        <v>71</v>
      </c>
      <c r="C69" s="29"/>
      <c r="D69" s="120" t="s">
        <v>14</v>
      </c>
      <c r="E69" s="121"/>
      <c r="F69" s="8">
        <v>70000</v>
      </c>
      <c r="G69" s="8">
        <v>70000</v>
      </c>
      <c r="H69" s="14">
        <v>0</v>
      </c>
      <c r="I69" s="49">
        <f>(H69/F69)*100</f>
        <v>0</v>
      </c>
      <c r="J69" s="21" t="s">
        <v>123</v>
      </c>
      <c r="L69" s="68" t="s">
        <v>155</v>
      </c>
      <c r="M69" s="40"/>
      <c r="N69" s="40">
        <v>70000</v>
      </c>
      <c r="O69" s="40">
        <v>65000</v>
      </c>
      <c r="P69" s="40">
        <v>55000</v>
      </c>
      <c r="Q69" s="40">
        <f>SUM(N69:P69)</f>
        <v>190000</v>
      </c>
      <c r="R69" s="40">
        <f>Q69/3</f>
        <v>63333.333333333336</v>
      </c>
      <c r="S69" s="40">
        <f>Q69/2</f>
        <v>95000</v>
      </c>
      <c r="T69" s="40"/>
      <c r="U69" s="38"/>
    </row>
    <row r="70" spans="1:21" ht="15">
      <c r="A70" s="82">
        <v>19</v>
      </c>
      <c r="B70" s="16" t="s">
        <v>72</v>
      </c>
      <c r="C70" s="29"/>
      <c r="D70" s="120" t="s">
        <v>14</v>
      </c>
      <c r="E70" s="121"/>
      <c r="F70" s="8">
        <v>2500</v>
      </c>
      <c r="G70" s="8">
        <v>2500</v>
      </c>
      <c r="H70" s="14">
        <v>0</v>
      </c>
      <c r="I70" s="49">
        <f>(H70/F70)*100</f>
        <v>0</v>
      </c>
      <c r="J70" s="21" t="s">
        <v>123</v>
      </c>
      <c r="L70" s="68"/>
      <c r="M70" s="40"/>
      <c r="N70" s="40">
        <v>2500</v>
      </c>
      <c r="O70" s="40">
        <v>2500</v>
      </c>
      <c r="P70" s="40"/>
      <c r="Q70" s="40">
        <f>SUM(N70:P70)</f>
        <v>5000</v>
      </c>
      <c r="R70" s="40">
        <f>Q70/3</f>
        <v>1666.6666666666667</v>
      </c>
      <c r="S70" s="40">
        <f>Q70/2</f>
        <v>2500</v>
      </c>
      <c r="T70" s="40"/>
      <c r="U70" s="38"/>
    </row>
    <row r="71" spans="1:21" ht="15">
      <c r="A71" s="82">
        <v>20</v>
      </c>
      <c r="B71" s="11" t="s">
        <v>73</v>
      </c>
      <c r="C71" s="29"/>
      <c r="D71" s="35"/>
      <c r="E71" s="36"/>
      <c r="F71" s="8"/>
      <c r="G71" s="8"/>
      <c r="H71" s="14"/>
      <c r="I71" s="49"/>
      <c r="J71" s="21"/>
      <c r="L71" s="68"/>
      <c r="M71" s="40"/>
      <c r="N71" s="40"/>
      <c r="O71" s="40"/>
      <c r="P71" s="40"/>
      <c r="Q71" s="40"/>
      <c r="R71" s="40"/>
      <c r="S71" s="40"/>
      <c r="T71" s="40"/>
      <c r="U71" s="38"/>
    </row>
    <row r="72" spans="1:21" ht="15">
      <c r="A72" s="21"/>
      <c r="B72" s="27" t="s">
        <v>74</v>
      </c>
      <c r="C72" s="28"/>
      <c r="D72" s="120" t="s">
        <v>14</v>
      </c>
      <c r="E72" s="121"/>
      <c r="F72" s="8">
        <v>8000</v>
      </c>
      <c r="G72" s="8">
        <v>8000</v>
      </c>
      <c r="H72" s="14">
        <v>0</v>
      </c>
      <c r="I72" s="49">
        <f>(H72/F72)*100</f>
        <v>0</v>
      </c>
      <c r="J72" s="21" t="s">
        <v>123</v>
      </c>
      <c r="L72" s="68" t="s">
        <v>140</v>
      </c>
      <c r="M72" s="40"/>
      <c r="N72" s="40">
        <v>7000</v>
      </c>
      <c r="O72" s="40">
        <v>6500</v>
      </c>
      <c r="P72" s="40">
        <v>6500</v>
      </c>
      <c r="Q72" s="40">
        <f>SUM(N72:P72)</f>
        <v>20000</v>
      </c>
      <c r="R72" s="40">
        <f>Q72/3</f>
        <v>6666.666666666667</v>
      </c>
      <c r="S72" s="40">
        <f>Q72/2</f>
        <v>10000</v>
      </c>
      <c r="T72" s="40"/>
      <c r="U72" s="38"/>
    </row>
    <row r="73" spans="1:21" ht="15">
      <c r="A73" s="20" t="s">
        <v>116</v>
      </c>
      <c r="B73" s="20"/>
      <c r="C73" s="20"/>
      <c r="D73" s="20"/>
      <c r="E73" s="17"/>
      <c r="F73" s="18"/>
      <c r="G73" s="125" t="s">
        <v>77</v>
      </c>
      <c r="H73" s="125"/>
      <c r="I73" s="125"/>
      <c r="J73" s="125"/>
      <c r="K73" s="125"/>
      <c r="M73" s="38"/>
      <c r="N73" s="38"/>
      <c r="O73" s="38"/>
      <c r="P73" s="38"/>
      <c r="Q73" s="38"/>
      <c r="R73" s="38"/>
      <c r="S73" s="38"/>
      <c r="T73" s="38"/>
      <c r="U73" s="38"/>
    </row>
    <row r="74" spans="1:11" ht="15">
      <c r="A74" s="17"/>
      <c r="B74" s="61" t="s">
        <v>142</v>
      </c>
      <c r="C74" s="17"/>
      <c r="D74" s="17"/>
      <c r="E74" s="17"/>
      <c r="F74" s="18"/>
      <c r="G74" s="125" t="s">
        <v>76</v>
      </c>
      <c r="H74" s="125"/>
      <c r="I74" s="125"/>
      <c r="J74" s="125"/>
      <c r="K74" s="125"/>
    </row>
    <row r="75" spans="1:11" ht="15">
      <c r="A75" s="17"/>
      <c r="B75" s="17" t="s">
        <v>143</v>
      </c>
      <c r="C75" s="58"/>
      <c r="E75" s="17"/>
      <c r="F75" s="18"/>
      <c r="G75" s="125" t="s">
        <v>117</v>
      </c>
      <c r="H75" s="125"/>
      <c r="I75" s="125"/>
      <c r="J75" s="125"/>
      <c r="K75" s="125"/>
    </row>
    <row r="76" spans="2:10" ht="15">
      <c r="B76" s="17" t="s">
        <v>144</v>
      </c>
      <c r="C76" s="58"/>
      <c r="H76" s="20"/>
      <c r="I76" s="20"/>
      <c r="J76" s="20"/>
    </row>
    <row r="77" spans="2:11" ht="15">
      <c r="B77" s="62"/>
      <c r="D77" s="57"/>
      <c r="E77" s="57"/>
      <c r="F77" s="57"/>
      <c r="H77" s="123" t="s">
        <v>104</v>
      </c>
      <c r="I77" s="123"/>
      <c r="J77" s="123"/>
      <c r="K77" s="123"/>
    </row>
    <row r="78" spans="2:11" ht="15">
      <c r="B78" s="62"/>
      <c r="D78" s="57"/>
      <c r="E78" s="57"/>
      <c r="F78" s="57"/>
      <c r="H78" s="124" t="s">
        <v>114</v>
      </c>
      <c r="I78" s="124"/>
      <c r="J78" s="124"/>
      <c r="K78" s="124"/>
    </row>
    <row r="79" spans="2:11" ht="15">
      <c r="B79" s="62"/>
      <c r="C79" s="122"/>
      <c r="D79" s="122"/>
      <c r="E79" s="122"/>
      <c r="F79" s="122"/>
      <c r="H79" s="125" t="s">
        <v>105</v>
      </c>
      <c r="I79" s="125"/>
      <c r="J79" s="125"/>
      <c r="K79" s="125"/>
    </row>
    <row r="80" spans="3:11" ht="15">
      <c r="C80" s="59"/>
      <c r="H80" s="123"/>
      <c r="I80" s="123"/>
      <c r="J80" s="123"/>
      <c r="K80" s="123"/>
    </row>
    <row r="81" spans="3:11" ht="15">
      <c r="C81" s="19"/>
      <c r="H81" s="124"/>
      <c r="I81" s="124"/>
      <c r="J81" s="124"/>
      <c r="K81" s="124"/>
    </row>
    <row r="82" spans="8:11" ht="15">
      <c r="H82" s="125"/>
      <c r="I82" s="125"/>
      <c r="J82" s="125"/>
      <c r="K82" s="125"/>
    </row>
    <row r="83" spans="8:10" ht="15">
      <c r="H83" s="38"/>
      <c r="I83" s="38"/>
      <c r="J83" s="38"/>
    </row>
    <row r="84" spans="8:10" ht="15">
      <c r="H84" s="38"/>
      <c r="I84" s="38"/>
      <c r="J84" s="38"/>
    </row>
    <row r="85" spans="8:10" ht="15">
      <c r="H85" s="118"/>
      <c r="I85" s="118"/>
      <c r="J85" s="118"/>
    </row>
    <row r="86" spans="8:10" ht="15">
      <c r="H86" s="119"/>
      <c r="I86" s="119"/>
      <c r="J86" s="119"/>
    </row>
  </sheetData>
  <sheetProtection/>
  <mergeCells count="77">
    <mergeCell ref="D50:E50"/>
    <mergeCell ref="D42:E42"/>
    <mergeCell ref="D43:E43"/>
    <mergeCell ref="D45:E45"/>
    <mergeCell ref="D46:E46"/>
    <mergeCell ref="D47:E47"/>
    <mergeCell ref="H62:H63"/>
    <mergeCell ref="D34:E34"/>
    <mergeCell ref="D36:E36"/>
    <mergeCell ref="D37:E37"/>
    <mergeCell ref="D39:E39"/>
    <mergeCell ref="D40:E40"/>
    <mergeCell ref="D51:E51"/>
    <mergeCell ref="D53:E53"/>
    <mergeCell ref="D54:E54"/>
    <mergeCell ref="D55:E55"/>
    <mergeCell ref="F6:G6"/>
    <mergeCell ref="H6:I6"/>
    <mergeCell ref="A1:J1"/>
    <mergeCell ref="A2:J2"/>
    <mergeCell ref="A3:J3"/>
    <mergeCell ref="A4:C4"/>
    <mergeCell ref="A5:C5"/>
    <mergeCell ref="D18:E18"/>
    <mergeCell ref="D20:E20"/>
    <mergeCell ref="D21:E21"/>
    <mergeCell ref="A6:A7"/>
    <mergeCell ref="B6:C7"/>
    <mergeCell ref="D6:E7"/>
    <mergeCell ref="D14:E14"/>
    <mergeCell ref="D16:E16"/>
    <mergeCell ref="D13:E13"/>
    <mergeCell ref="D12:E12"/>
    <mergeCell ref="D32:E32"/>
    <mergeCell ref="D22:E22"/>
    <mergeCell ref="B23:C23"/>
    <mergeCell ref="J6:J7"/>
    <mergeCell ref="D8:E8"/>
    <mergeCell ref="D9:E9"/>
    <mergeCell ref="D10:E10"/>
    <mergeCell ref="D15:E15"/>
    <mergeCell ref="D17:E17"/>
    <mergeCell ref="D11:E11"/>
    <mergeCell ref="D62:E63"/>
    <mergeCell ref="D65:E65"/>
    <mergeCell ref="D24:E24"/>
    <mergeCell ref="D25:E25"/>
    <mergeCell ref="D26:E26"/>
    <mergeCell ref="D28:E28"/>
    <mergeCell ref="D33:E33"/>
    <mergeCell ref="D29:E29"/>
    <mergeCell ref="D30:E30"/>
    <mergeCell ref="D31:E31"/>
    <mergeCell ref="D57:E57"/>
    <mergeCell ref="D58:E58"/>
    <mergeCell ref="D60:E60"/>
    <mergeCell ref="D61:E61"/>
    <mergeCell ref="D70:E70"/>
    <mergeCell ref="D66:E66"/>
    <mergeCell ref="D67:E67"/>
    <mergeCell ref="D68:E68"/>
    <mergeCell ref="D69:E69"/>
    <mergeCell ref="H82:K82"/>
    <mergeCell ref="G66:G67"/>
    <mergeCell ref="F66:F67"/>
    <mergeCell ref="H78:K78"/>
    <mergeCell ref="G73:K73"/>
    <mergeCell ref="H85:J85"/>
    <mergeCell ref="H86:J86"/>
    <mergeCell ref="D72:E72"/>
    <mergeCell ref="C79:F79"/>
    <mergeCell ref="H80:K80"/>
    <mergeCell ref="H81:K81"/>
    <mergeCell ref="H79:K79"/>
    <mergeCell ref="H77:K77"/>
    <mergeCell ref="G74:K74"/>
    <mergeCell ref="G75:K75"/>
  </mergeCells>
  <printOptions horizontalCentered="1"/>
  <pageMargins left="0.7" right="0.7" top="0.75" bottom="0.75" header="0.3" footer="0.3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94"/>
  <sheetViews>
    <sheetView zoomScale="90" zoomScaleNormal="90" zoomScalePageLayoutView="0" workbookViewId="0" topLeftCell="A44">
      <selection activeCell="G71" sqref="G71"/>
    </sheetView>
  </sheetViews>
  <sheetFormatPr defaultColWidth="9.140625" defaultRowHeight="15"/>
  <cols>
    <col min="1" max="1" width="6.8515625" style="0" customWidth="1"/>
    <col min="2" max="2" width="2.8515625" style="0" customWidth="1"/>
    <col min="3" max="3" width="25.7109375" style="0" customWidth="1"/>
    <col min="5" max="5" width="4.7109375" style="0" customWidth="1"/>
    <col min="6" max="6" width="13.00390625" style="0" customWidth="1"/>
    <col min="7" max="7" width="11.140625" style="0" customWidth="1"/>
    <col min="9" max="9" width="9.8515625" style="0" bestFit="1" customWidth="1"/>
    <col min="10" max="10" width="16.140625" style="0" customWidth="1"/>
    <col min="11" max="11" width="13.28125" style="0" customWidth="1"/>
    <col min="12" max="12" width="66.8515625" style="0" customWidth="1"/>
    <col min="18" max="18" width="13.57421875" style="0" customWidth="1"/>
  </cols>
  <sheetData>
    <row r="1" spans="1:10" ht="15">
      <c r="A1" s="143" t="s">
        <v>113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ht="15">
      <c r="A2" s="143" t="s">
        <v>0</v>
      </c>
      <c r="B2" s="143"/>
      <c r="C2" s="143"/>
      <c r="D2" s="143"/>
      <c r="E2" s="143"/>
      <c r="F2" s="143"/>
      <c r="G2" s="143"/>
      <c r="H2" s="143"/>
      <c r="I2" s="143"/>
      <c r="J2" s="143"/>
    </row>
    <row r="3" spans="1:10" ht="15">
      <c r="A3" s="143" t="s">
        <v>1</v>
      </c>
      <c r="B3" s="143"/>
      <c r="C3" s="143"/>
      <c r="D3" s="143"/>
      <c r="E3" s="143"/>
      <c r="F3" s="143"/>
      <c r="G3" s="143"/>
      <c r="H3" s="143"/>
      <c r="I3" s="143"/>
      <c r="J3" s="143"/>
    </row>
    <row r="4" spans="1:19" ht="15">
      <c r="A4" s="144" t="s">
        <v>177</v>
      </c>
      <c r="B4" s="144"/>
      <c r="C4" s="144"/>
      <c r="D4" s="43"/>
      <c r="E4" s="43"/>
      <c r="F4" s="42"/>
      <c r="G4" s="43"/>
      <c r="H4" s="43"/>
      <c r="I4" s="44"/>
      <c r="J4" s="20"/>
      <c r="M4" s="38"/>
      <c r="N4" s="38"/>
      <c r="O4" s="38"/>
      <c r="P4" s="38"/>
      <c r="Q4" s="38"/>
      <c r="R4" s="38"/>
      <c r="S4" s="38"/>
    </row>
    <row r="5" spans="1:20" ht="15">
      <c r="A5" s="145" t="s">
        <v>176</v>
      </c>
      <c r="B5" s="145"/>
      <c r="C5" s="145"/>
      <c r="D5" s="45"/>
      <c r="E5" s="45"/>
      <c r="F5" s="46"/>
      <c r="G5" s="47"/>
      <c r="H5" s="47"/>
      <c r="I5" s="48"/>
      <c r="J5" s="20"/>
      <c r="M5" s="38"/>
      <c r="N5" s="40"/>
      <c r="O5" s="40"/>
      <c r="P5" s="40"/>
      <c r="Q5" s="40"/>
      <c r="R5" s="40"/>
      <c r="S5" s="40"/>
      <c r="T5" s="40"/>
    </row>
    <row r="6" spans="1:21" ht="15">
      <c r="A6" s="135" t="s">
        <v>2</v>
      </c>
      <c r="B6" s="137" t="s">
        <v>3</v>
      </c>
      <c r="C6" s="138"/>
      <c r="D6" s="137" t="s">
        <v>4</v>
      </c>
      <c r="E6" s="138"/>
      <c r="F6" s="141" t="s">
        <v>5</v>
      </c>
      <c r="G6" s="142"/>
      <c r="H6" s="141" t="s">
        <v>6</v>
      </c>
      <c r="I6" s="142"/>
      <c r="J6" s="131" t="s">
        <v>7</v>
      </c>
      <c r="L6" s="68"/>
      <c r="M6" s="40"/>
      <c r="N6" s="40" t="s">
        <v>79</v>
      </c>
      <c r="O6" s="40" t="s">
        <v>80</v>
      </c>
      <c r="P6" s="40" t="s">
        <v>81</v>
      </c>
      <c r="Q6" s="40"/>
      <c r="R6" s="41">
        <v>3</v>
      </c>
      <c r="S6" s="41">
        <v>2</v>
      </c>
      <c r="T6" s="40"/>
      <c r="U6" s="38"/>
    </row>
    <row r="7" spans="1:21" ht="15">
      <c r="A7" s="136"/>
      <c r="B7" s="139"/>
      <c r="C7" s="140"/>
      <c r="D7" s="139"/>
      <c r="E7" s="140"/>
      <c r="F7" s="4" t="s">
        <v>8</v>
      </c>
      <c r="G7" s="4" t="s">
        <v>9</v>
      </c>
      <c r="H7" s="4" t="s">
        <v>10</v>
      </c>
      <c r="I7" s="5" t="s">
        <v>11</v>
      </c>
      <c r="J7" s="132"/>
      <c r="L7" s="68"/>
      <c r="M7" s="40">
        <f>54000/5</f>
        <v>10800</v>
      </c>
      <c r="N7" s="40"/>
      <c r="O7" s="40"/>
      <c r="P7" s="40"/>
      <c r="Q7" s="40"/>
      <c r="R7" s="40"/>
      <c r="S7" s="40"/>
      <c r="T7" s="40"/>
      <c r="U7" s="38"/>
    </row>
    <row r="8" spans="1:21" ht="15">
      <c r="A8" s="81" t="s">
        <v>12</v>
      </c>
      <c r="B8" s="6" t="s">
        <v>13</v>
      </c>
      <c r="C8" s="7"/>
      <c r="D8" s="120"/>
      <c r="E8" s="121"/>
      <c r="F8" s="8"/>
      <c r="G8" s="8"/>
      <c r="H8" s="21"/>
      <c r="I8" s="49"/>
      <c r="J8" s="50"/>
      <c r="L8" s="68"/>
      <c r="M8" s="40"/>
      <c r="N8" s="40"/>
      <c r="O8" s="40"/>
      <c r="P8" s="40"/>
      <c r="Q8" s="40"/>
      <c r="R8" s="40"/>
      <c r="S8" s="40"/>
      <c r="T8" s="40"/>
      <c r="U8" s="38"/>
    </row>
    <row r="9" spans="1:21" ht="15">
      <c r="A9" s="81"/>
      <c r="B9" s="6"/>
      <c r="C9" s="10">
        <v>118</v>
      </c>
      <c r="D9" s="120" t="s">
        <v>14</v>
      </c>
      <c r="E9" s="121"/>
      <c r="F9" s="8">
        <v>11700</v>
      </c>
      <c r="G9" s="8">
        <v>11700</v>
      </c>
      <c r="H9" s="21">
        <v>0</v>
      </c>
      <c r="I9" s="9">
        <f aca="true" t="shared" si="0" ref="I9:I18">(H9/F9)*100</f>
        <v>0</v>
      </c>
      <c r="J9" s="21" t="s">
        <v>123</v>
      </c>
      <c r="L9" s="68">
        <v>11700</v>
      </c>
      <c r="M9" s="40"/>
      <c r="N9" s="40"/>
      <c r="O9" s="40"/>
      <c r="P9" s="40"/>
      <c r="Q9" s="40"/>
      <c r="R9" s="40"/>
      <c r="S9" s="40"/>
      <c r="T9" s="40"/>
      <c r="U9" s="38"/>
    </row>
    <row r="10" spans="1:21" ht="15">
      <c r="A10" s="81"/>
      <c r="B10" s="6"/>
      <c r="C10" s="7" t="s">
        <v>15</v>
      </c>
      <c r="D10" s="120" t="s">
        <v>14</v>
      </c>
      <c r="E10" s="121"/>
      <c r="F10" s="8">
        <v>11700</v>
      </c>
      <c r="G10" s="8">
        <v>11700</v>
      </c>
      <c r="H10" s="21">
        <v>0</v>
      </c>
      <c r="I10" s="9">
        <f t="shared" si="0"/>
        <v>0</v>
      </c>
      <c r="J10" s="21" t="s">
        <v>123</v>
      </c>
      <c r="L10" s="68">
        <v>11700</v>
      </c>
      <c r="M10" s="40" t="s">
        <v>84</v>
      </c>
      <c r="N10" s="40"/>
      <c r="O10" s="40"/>
      <c r="P10" s="40"/>
      <c r="Q10" s="40"/>
      <c r="R10" s="40"/>
      <c r="S10" s="40"/>
      <c r="T10" s="40"/>
      <c r="U10" s="38"/>
    </row>
    <row r="11" spans="1:21" ht="15">
      <c r="A11" s="81"/>
      <c r="B11" s="6"/>
      <c r="C11" s="7" t="s">
        <v>16</v>
      </c>
      <c r="D11" s="120" t="s">
        <v>14</v>
      </c>
      <c r="E11" s="121"/>
      <c r="F11" s="8">
        <v>11500</v>
      </c>
      <c r="G11" s="8">
        <v>11500</v>
      </c>
      <c r="H11" s="21">
        <v>0</v>
      </c>
      <c r="I11" s="9">
        <f t="shared" si="0"/>
        <v>0</v>
      </c>
      <c r="J11" s="21" t="s">
        <v>123</v>
      </c>
      <c r="L11" s="68">
        <v>11700</v>
      </c>
      <c r="M11" s="40"/>
      <c r="N11" s="40"/>
      <c r="O11" s="40"/>
      <c r="P11" s="40"/>
      <c r="Q11" s="40"/>
      <c r="R11" s="40"/>
      <c r="S11" s="40"/>
      <c r="T11" s="40"/>
      <c r="U11" s="38"/>
    </row>
    <row r="12" spans="1:21" ht="15">
      <c r="A12" s="81"/>
      <c r="B12" s="6"/>
      <c r="C12" s="7" t="s">
        <v>111</v>
      </c>
      <c r="D12" s="120" t="s">
        <v>14</v>
      </c>
      <c r="E12" s="121"/>
      <c r="F12" s="8">
        <v>11700</v>
      </c>
      <c r="G12" s="8">
        <v>11700</v>
      </c>
      <c r="H12" s="21">
        <v>0</v>
      </c>
      <c r="I12" s="9">
        <f t="shared" si="0"/>
        <v>0</v>
      </c>
      <c r="J12" s="21" t="s">
        <v>123</v>
      </c>
      <c r="L12" s="68">
        <v>11700</v>
      </c>
      <c r="M12" s="40"/>
      <c r="N12" s="40"/>
      <c r="O12" s="40"/>
      <c r="P12" s="40"/>
      <c r="Q12" s="40"/>
      <c r="R12" s="40"/>
      <c r="S12" s="40"/>
      <c r="T12" s="40"/>
      <c r="U12" s="38"/>
    </row>
    <row r="13" spans="1:21" ht="15">
      <c r="A13" s="81"/>
      <c r="B13" s="6"/>
      <c r="C13" s="7" t="s">
        <v>103</v>
      </c>
      <c r="D13" s="120" t="s">
        <v>14</v>
      </c>
      <c r="E13" s="121"/>
      <c r="F13" s="8">
        <v>12800</v>
      </c>
      <c r="G13" s="8">
        <v>12800</v>
      </c>
      <c r="H13" s="21">
        <v>0</v>
      </c>
      <c r="I13" s="9">
        <f t="shared" si="0"/>
        <v>0</v>
      </c>
      <c r="J13" s="21" t="s">
        <v>123</v>
      </c>
      <c r="L13" s="68"/>
      <c r="M13" s="40"/>
      <c r="N13" s="40"/>
      <c r="O13" s="40"/>
      <c r="P13" s="40"/>
      <c r="Q13" s="40"/>
      <c r="R13" s="40"/>
      <c r="S13" s="40"/>
      <c r="T13" s="40"/>
      <c r="U13" s="38"/>
    </row>
    <row r="14" spans="1:21" ht="15">
      <c r="A14" s="81"/>
      <c r="B14" s="6"/>
      <c r="C14" s="7" t="s">
        <v>98</v>
      </c>
      <c r="D14" s="120" t="s">
        <v>14</v>
      </c>
      <c r="E14" s="121"/>
      <c r="F14" s="8">
        <v>9800</v>
      </c>
      <c r="G14" s="8">
        <v>9800</v>
      </c>
      <c r="H14" s="21">
        <v>0</v>
      </c>
      <c r="I14" s="9">
        <f t="shared" si="0"/>
        <v>0</v>
      </c>
      <c r="J14" s="21" t="s">
        <v>123</v>
      </c>
      <c r="L14" s="68" t="s">
        <v>156</v>
      </c>
      <c r="M14" s="40"/>
      <c r="N14" s="40"/>
      <c r="O14" s="40"/>
      <c r="P14" s="40"/>
      <c r="Q14" s="40"/>
      <c r="R14" s="40"/>
      <c r="S14" s="40"/>
      <c r="T14" s="40"/>
      <c r="U14" s="38"/>
    </row>
    <row r="15" spans="1:21" ht="15">
      <c r="A15" s="81"/>
      <c r="B15" s="6"/>
      <c r="C15" s="7" t="s">
        <v>100</v>
      </c>
      <c r="D15" s="120" t="s">
        <v>14</v>
      </c>
      <c r="E15" s="121"/>
      <c r="F15" s="8">
        <v>9800</v>
      </c>
      <c r="G15" s="8">
        <v>9800</v>
      </c>
      <c r="H15" s="21">
        <v>0</v>
      </c>
      <c r="I15" s="9">
        <f t="shared" si="0"/>
        <v>0</v>
      </c>
      <c r="J15" s="21" t="s">
        <v>123</v>
      </c>
      <c r="L15" s="68" t="s">
        <v>156</v>
      </c>
      <c r="M15" s="40"/>
      <c r="N15" s="40"/>
      <c r="O15" s="40"/>
      <c r="P15" s="40"/>
      <c r="Q15" s="40"/>
      <c r="R15" s="40"/>
      <c r="S15" s="40"/>
      <c r="T15" s="40"/>
      <c r="U15" s="38"/>
    </row>
    <row r="16" spans="1:21" ht="15">
      <c r="A16" s="81"/>
      <c r="B16" s="6"/>
      <c r="C16" s="7" t="s">
        <v>99</v>
      </c>
      <c r="D16" s="133" t="s">
        <v>101</v>
      </c>
      <c r="E16" s="134"/>
      <c r="F16" s="8">
        <v>9800</v>
      </c>
      <c r="G16" s="8">
        <v>9800</v>
      </c>
      <c r="H16" s="21">
        <v>0</v>
      </c>
      <c r="I16" s="9">
        <f t="shared" si="0"/>
        <v>0</v>
      </c>
      <c r="J16" s="21" t="s">
        <v>123</v>
      </c>
      <c r="L16" s="68" t="s">
        <v>156</v>
      </c>
      <c r="M16" s="40"/>
      <c r="N16" s="40"/>
      <c r="O16" s="40"/>
      <c r="P16" s="40"/>
      <c r="Q16" s="40"/>
      <c r="R16" s="40"/>
      <c r="S16" s="40"/>
      <c r="T16" s="40"/>
      <c r="U16" s="38"/>
    </row>
    <row r="17" spans="1:21" ht="15">
      <c r="A17" s="21" t="s">
        <v>17</v>
      </c>
      <c r="B17" s="11" t="s">
        <v>135</v>
      </c>
      <c r="C17" s="22"/>
      <c r="D17" s="120" t="s">
        <v>14</v>
      </c>
      <c r="E17" s="121"/>
      <c r="F17" s="8">
        <v>14000</v>
      </c>
      <c r="G17" s="8">
        <v>14000</v>
      </c>
      <c r="H17" s="21">
        <v>0</v>
      </c>
      <c r="I17" s="9">
        <v>0</v>
      </c>
      <c r="J17" s="21" t="s">
        <v>123</v>
      </c>
      <c r="L17" s="68">
        <v>13000</v>
      </c>
      <c r="M17" s="40"/>
      <c r="N17" s="40">
        <v>11000</v>
      </c>
      <c r="O17" s="40">
        <v>11500</v>
      </c>
      <c r="P17" s="40">
        <v>11000</v>
      </c>
      <c r="Q17" s="40">
        <f>SUM(N17:P17)</f>
        <v>33500</v>
      </c>
      <c r="R17" s="40">
        <f>Q17/3</f>
        <v>11166.666666666666</v>
      </c>
      <c r="S17" s="40">
        <f>Q17/2</f>
        <v>16750</v>
      </c>
      <c r="T17" s="40"/>
      <c r="U17" s="38"/>
    </row>
    <row r="18" spans="1:21" ht="15">
      <c r="A18" s="21"/>
      <c r="B18" s="11" t="s">
        <v>75</v>
      </c>
      <c r="C18" s="22"/>
      <c r="D18" s="120" t="s">
        <v>14</v>
      </c>
      <c r="E18" s="121"/>
      <c r="F18" s="8">
        <v>12500</v>
      </c>
      <c r="G18" s="8">
        <v>12500</v>
      </c>
      <c r="H18" s="21">
        <v>0</v>
      </c>
      <c r="I18" s="9">
        <f t="shared" si="0"/>
        <v>0</v>
      </c>
      <c r="J18" s="21" t="s">
        <v>123</v>
      </c>
      <c r="K18" s="103"/>
      <c r="L18" s="68" t="s">
        <v>166</v>
      </c>
      <c r="M18" s="40"/>
      <c r="N18" s="40">
        <v>10000</v>
      </c>
      <c r="O18" s="40">
        <v>10000</v>
      </c>
      <c r="P18" s="40">
        <v>10000</v>
      </c>
      <c r="Q18" s="40">
        <f>SUM(N18:P18)</f>
        <v>30000</v>
      </c>
      <c r="R18" s="40">
        <f>Q18/3</f>
        <v>10000</v>
      </c>
      <c r="S18" s="40">
        <f>Q18/2</f>
        <v>15000</v>
      </c>
      <c r="T18" s="40"/>
      <c r="U18" s="38"/>
    </row>
    <row r="19" spans="1:21" ht="15">
      <c r="A19" s="21" t="s">
        <v>19</v>
      </c>
      <c r="B19" s="11" t="s">
        <v>20</v>
      </c>
      <c r="C19" s="12"/>
      <c r="D19" s="23"/>
      <c r="E19" s="22"/>
      <c r="F19" s="102"/>
      <c r="G19" s="102"/>
      <c r="H19" s="13"/>
      <c r="I19" s="49"/>
      <c r="J19" s="21"/>
      <c r="L19" s="68"/>
      <c r="M19" s="40"/>
      <c r="N19" s="40"/>
      <c r="O19" s="40"/>
      <c r="P19" s="40"/>
      <c r="Q19" s="40"/>
      <c r="R19" s="40"/>
      <c r="S19" s="40"/>
      <c r="T19" s="40"/>
      <c r="U19" s="38"/>
    </row>
    <row r="20" spans="1:21" ht="15">
      <c r="A20" s="21"/>
      <c r="B20" s="23" t="s">
        <v>18</v>
      </c>
      <c r="C20" s="22" t="s">
        <v>21</v>
      </c>
      <c r="D20" s="120" t="s">
        <v>22</v>
      </c>
      <c r="E20" s="121"/>
      <c r="F20" s="8">
        <v>15000</v>
      </c>
      <c r="G20" s="8">
        <v>15000</v>
      </c>
      <c r="H20" s="14">
        <v>0</v>
      </c>
      <c r="I20" s="49">
        <f>(H20/F20)*100</f>
        <v>0</v>
      </c>
      <c r="J20" s="21" t="s">
        <v>123</v>
      </c>
      <c r="L20" s="68"/>
      <c r="M20" s="40"/>
      <c r="N20" s="40">
        <v>14000</v>
      </c>
      <c r="O20" s="40">
        <v>14000</v>
      </c>
      <c r="P20" s="40">
        <v>15000</v>
      </c>
      <c r="Q20" s="40">
        <f>SUM(N20:P20)</f>
        <v>43000</v>
      </c>
      <c r="R20" s="40">
        <f>Q20/3</f>
        <v>14333.333333333334</v>
      </c>
      <c r="S20" s="40">
        <f>Q20/2</f>
        <v>21500</v>
      </c>
      <c r="T20" s="40"/>
      <c r="U20" s="38"/>
    </row>
    <row r="21" spans="1:21" ht="15">
      <c r="A21" s="21"/>
      <c r="B21" s="23" t="s">
        <v>18</v>
      </c>
      <c r="C21" s="22" t="s">
        <v>23</v>
      </c>
      <c r="D21" s="120" t="s">
        <v>22</v>
      </c>
      <c r="E21" s="121"/>
      <c r="F21" s="8">
        <v>12500</v>
      </c>
      <c r="G21" s="8">
        <v>12500</v>
      </c>
      <c r="H21" s="14">
        <v>0</v>
      </c>
      <c r="I21" s="49">
        <f>(H21/F21)*100</f>
        <v>0</v>
      </c>
      <c r="J21" s="21" t="s">
        <v>123</v>
      </c>
      <c r="L21" s="68" t="s">
        <v>172</v>
      </c>
      <c r="M21" s="40"/>
      <c r="N21" s="40">
        <v>11500</v>
      </c>
      <c r="O21" s="40">
        <v>11500</v>
      </c>
      <c r="P21" s="40">
        <v>12000</v>
      </c>
      <c r="Q21" s="40">
        <f>SUM(N21:P21)</f>
        <v>35000</v>
      </c>
      <c r="R21" s="40">
        <f>Q21/3</f>
        <v>11666.666666666666</v>
      </c>
      <c r="S21" s="40">
        <f>Q21/2</f>
        <v>17500</v>
      </c>
      <c r="T21" s="40"/>
      <c r="U21" s="38"/>
    </row>
    <row r="22" spans="1:21" ht="15">
      <c r="A22" s="21"/>
      <c r="B22" s="23" t="s">
        <v>18</v>
      </c>
      <c r="C22" s="22" t="s">
        <v>24</v>
      </c>
      <c r="D22" s="120" t="s">
        <v>14</v>
      </c>
      <c r="E22" s="121"/>
      <c r="F22" s="52" t="s">
        <v>18</v>
      </c>
      <c r="G22" s="52" t="s">
        <v>18</v>
      </c>
      <c r="H22" s="14">
        <v>0</v>
      </c>
      <c r="I22" s="53" t="s">
        <v>18</v>
      </c>
      <c r="J22" s="21"/>
      <c r="L22" s="68"/>
      <c r="M22" s="40"/>
      <c r="N22" s="40">
        <v>0</v>
      </c>
      <c r="O22" s="40">
        <v>0</v>
      </c>
      <c r="P22" s="40">
        <v>0</v>
      </c>
      <c r="Q22" s="40">
        <f>SUM(N22:P22)</f>
        <v>0</v>
      </c>
      <c r="R22" s="40">
        <f>Q22/3</f>
        <v>0</v>
      </c>
      <c r="S22" s="40"/>
      <c r="T22" s="40"/>
      <c r="U22" s="38"/>
    </row>
    <row r="23" spans="1:21" ht="15">
      <c r="A23" s="21" t="s">
        <v>25</v>
      </c>
      <c r="B23" s="129" t="s">
        <v>26</v>
      </c>
      <c r="C23" s="130"/>
      <c r="D23" s="24"/>
      <c r="E23" s="25"/>
      <c r="F23" s="8"/>
      <c r="G23" s="8"/>
      <c r="H23" s="14"/>
      <c r="I23" s="49"/>
      <c r="J23" s="21"/>
      <c r="L23" s="68"/>
      <c r="M23" s="40"/>
      <c r="N23" s="40"/>
      <c r="O23" s="40"/>
      <c r="P23" s="40"/>
      <c r="Q23" s="40"/>
      <c r="R23" s="40"/>
      <c r="S23" s="40"/>
      <c r="T23" s="40"/>
      <c r="U23" s="38"/>
    </row>
    <row r="24" spans="1:21" ht="15">
      <c r="A24" s="21"/>
      <c r="B24" s="23" t="s">
        <v>18</v>
      </c>
      <c r="C24" s="22" t="s">
        <v>27</v>
      </c>
      <c r="D24" s="120" t="s">
        <v>14</v>
      </c>
      <c r="E24" s="121"/>
      <c r="F24" s="8">
        <v>10000</v>
      </c>
      <c r="G24" s="8">
        <v>10000</v>
      </c>
      <c r="H24" s="14">
        <v>0</v>
      </c>
      <c r="I24" s="49">
        <f>(H24/F24)*100</f>
        <v>0</v>
      </c>
      <c r="J24" s="21" t="s">
        <v>123</v>
      </c>
      <c r="L24" s="68" t="s">
        <v>145</v>
      </c>
      <c r="M24" s="40"/>
      <c r="N24" s="40">
        <v>7500</v>
      </c>
      <c r="O24" s="40">
        <v>10000</v>
      </c>
      <c r="P24" s="40">
        <v>8000</v>
      </c>
      <c r="Q24" s="40">
        <f>SUM(N24:P24)</f>
        <v>25500</v>
      </c>
      <c r="R24" s="40">
        <f>Q24/3</f>
        <v>8500</v>
      </c>
      <c r="S24" s="40">
        <f>Q24/2</f>
        <v>12750</v>
      </c>
      <c r="T24" s="40"/>
      <c r="U24" s="38"/>
    </row>
    <row r="25" spans="1:21" ht="15">
      <c r="A25" s="21"/>
      <c r="B25" s="23" t="s">
        <v>18</v>
      </c>
      <c r="C25" s="22" t="s">
        <v>28</v>
      </c>
      <c r="D25" s="120" t="s">
        <v>14</v>
      </c>
      <c r="E25" s="121"/>
      <c r="F25" s="8">
        <v>11000</v>
      </c>
      <c r="G25" s="8">
        <v>11000</v>
      </c>
      <c r="H25" s="14">
        <v>0</v>
      </c>
      <c r="I25" s="49">
        <f>(H25/F25)*100</f>
        <v>0</v>
      </c>
      <c r="J25" s="21" t="s">
        <v>123</v>
      </c>
      <c r="L25" s="68" t="s">
        <v>134</v>
      </c>
      <c r="M25" s="40"/>
      <c r="N25" s="40">
        <v>10000</v>
      </c>
      <c r="O25" s="40">
        <v>9000</v>
      </c>
      <c r="P25" s="40">
        <v>12000</v>
      </c>
      <c r="Q25" s="40">
        <f>SUM(N25:P25)</f>
        <v>31000</v>
      </c>
      <c r="R25" s="40">
        <f>Q25/3</f>
        <v>10333.333333333334</v>
      </c>
      <c r="S25" s="40">
        <f>Q25/2</f>
        <v>15500</v>
      </c>
      <c r="T25" s="40"/>
      <c r="U25" s="38"/>
    </row>
    <row r="26" spans="1:21" ht="15">
      <c r="A26" s="21"/>
      <c r="B26" s="23" t="s">
        <v>18</v>
      </c>
      <c r="C26" s="22" t="s">
        <v>118</v>
      </c>
      <c r="D26" s="120" t="s">
        <v>14</v>
      </c>
      <c r="E26" s="121"/>
      <c r="F26" s="8">
        <v>9000</v>
      </c>
      <c r="G26" s="8">
        <v>9000</v>
      </c>
      <c r="H26" s="14">
        <v>0</v>
      </c>
      <c r="I26" s="49">
        <f>(H26/F26)*100</f>
        <v>0</v>
      </c>
      <c r="J26" s="21" t="s">
        <v>123</v>
      </c>
      <c r="L26" s="68" t="s">
        <v>157</v>
      </c>
      <c r="M26" s="40"/>
      <c r="N26" s="40">
        <v>10000</v>
      </c>
      <c r="O26" s="19"/>
      <c r="P26" s="40">
        <v>11000</v>
      </c>
      <c r="Q26" s="40">
        <f>SUM(N26:P26)</f>
        <v>21000</v>
      </c>
      <c r="R26" s="40">
        <f>Q26/3</f>
        <v>7000</v>
      </c>
      <c r="S26" s="40"/>
      <c r="T26" s="40"/>
      <c r="U26" s="38"/>
    </row>
    <row r="27" spans="1:21" ht="15">
      <c r="A27" s="82" t="s">
        <v>29</v>
      </c>
      <c r="B27" s="11" t="s">
        <v>30</v>
      </c>
      <c r="C27" s="22"/>
      <c r="D27" s="23"/>
      <c r="E27" s="22"/>
      <c r="F27" s="51"/>
      <c r="G27" s="51"/>
      <c r="H27" s="13"/>
      <c r="I27" s="49"/>
      <c r="J27" s="21"/>
      <c r="L27" s="68"/>
      <c r="M27" s="40"/>
      <c r="N27" s="40"/>
      <c r="O27" s="40"/>
      <c r="P27" s="40"/>
      <c r="Q27" s="40"/>
      <c r="R27" s="40"/>
      <c r="S27" s="40"/>
      <c r="T27" s="40"/>
      <c r="U27" s="38"/>
    </row>
    <row r="28" spans="1:21" ht="15">
      <c r="A28" s="21"/>
      <c r="B28" s="23" t="s">
        <v>18</v>
      </c>
      <c r="C28" s="22" t="s">
        <v>31</v>
      </c>
      <c r="D28" s="120" t="s">
        <v>14</v>
      </c>
      <c r="E28" s="121"/>
      <c r="F28" s="8">
        <v>120000</v>
      </c>
      <c r="G28" s="8">
        <v>120000</v>
      </c>
      <c r="H28" s="14">
        <v>0</v>
      </c>
      <c r="I28" s="49">
        <f>(H28/F28)*100</f>
        <v>0</v>
      </c>
      <c r="J28" s="21" t="s">
        <v>123</v>
      </c>
      <c r="L28" s="68"/>
      <c r="M28" s="40"/>
      <c r="N28" s="40">
        <v>110000</v>
      </c>
      <c r="O28" s="40">
        <v>110000</v>
      </c>
      <c r="P28" s="40">
        <v>110000</v>
      </c>
      <c r="Q28" s="40">
        <f>SUM(N28:P28)</f>
        <v>330000</v>
      </c>
      <c r="R28" s="40">
        <f aca="true" t="shared" si="1" ref="R28:R43">Q28/3</f>
        <v>110000</v>
      </c>
      <c r="S28" s="40">
        <f>Q28/2</f>
        <v>165000</v>
      </c>
      <c r="T28" s="40"/>
      <c r="U28" s="38"/>
    </row>
    <row r="29" spans="1:21" ht="15">
      <c r="A29" s="21"/>
      <c r="B29" s="23" t="s">
        <v>18</v>
      </c>
      <c r="C29" s="22" t="s">
        <v>96</v>
      </c>
      <c r="D29" s="120" t="s">
        <v>14</v>
      </c>
      <c r="E29" s="121"/>
      <c r="F29" s="8">
        <v>32000</v>
      </c>
      <c r="G29" s="8">
        <v>31000</v>
      </c>
      <c r="H29" s="14">
        <v>1000</v>
      </c>
      <c r="I29" s="49">
        <f>(H29/F29)*100</f>
        <v>3.125</v>
      </c>
      <c r="J29" s="21" t="s">
        <v>173</v>
      </c>
      <c r="L29" s="112" t="s">
        <v>170</v>
      </c>
      <c r="M29" s="40"/>
      <c r="N29" s="40">
        <v>30000</v>
      </c>
      <c r="O29" s="40">
        <v>25000</v>
      </c>
      <c r="P29" s="40">
        <v>30000</v>
      </c>
      <c r="Q29" s="40">
        <f>SUM(N29:P29)</f>
        <v>85000</v>
      </c>
      <c r="R29" s="40">
        <f t="shared" si="1"/>
        <v>28333.333333333332</v>
      </c>
      <c r="S29" s="40">
        <f>Q29/2</f>
        <v>42500</v>
      </c>
      <c r="T29" s="40"/>
      <c r="U29" s="38"/>
    </row>
    <row r="30" spans="1:21" ht="15">
      <c r="A30" s="21"/>
      <c r="B30" s="23" t="s">
        <v>18</v>
      </c>
      <c r="C30" s="22" t="s">
        <v>32</v>
      </c>
      <c r="D30" s="120" t="s">
        <v>14</v>
      </c>
      <c r="E30" s="121"/>
      <c r="F30" s="8">
        <v>70000</v>
      </c>
      <c r="G30" s="8">
        <v>70000</v>
      </c>
      <c r="H30" s="14">
        <v>0</v>
      </c>
      <c r="I30" s="49">
        <v>0</v>
      </c>
      <c r="J30" s="21" t="s">
        <v>123</v>
      </c>
      <c r="L30" s="68"/>
      <c r="M30" s="40"/>
      <c r="N30" s="40">
        <v>45000</v>
      </c>
      <c r="O30" s="40">
        <v>60000</v>
      </c>
      <c r="P30" s="40">
        <v>60000</v>
      </c>
      <c r="Q30" s="40">
        <f>SUM(N30:P30)</f>
        <v>165000</v>
      </c>
      <c r="R30" s="40">
        <f t="shared" si="1"/>
        <v>55000</v>
      </c>
      <c r="S30" s="40">
        <f>Q30/2</f>
        <v>82500</v>
      </c>
      <c r="T30" s="40"/>
      <c r="U30" s="38"/>
    </row>
    <row r="31" spans="1:21" ht="15">
      <c r="A31" s="82" t="s">
        <v>33</v>
      </c>
      <c r="B31" s="11" t="s">
        <v>34</v>
      </c>
      <c r="C31" s="22"/>
      <c r="D31" s="23"/>
      <c r="E31" s="22"/>
      <c r="F31" s="8"/>
      <c r="G31" s="8"/>
      <c r="H31" s="13"/>
      <c r="I31" s="49"/>
      <c r="J31" s="50"/>
      <c r="L31" s="68"/>
      <c r="M31" s="40"/>
      <c r="N31" s="40"/>
      <c r="O31" s="40"/>
      <c r="P31" s="40"/>
      <c r="Q31" s="40"/>
      <c r="R31" s="40"/>
      <c r="S31" s="40"/>
      <c r="T31" s="40"/>
      <c r="U31" s="38"/>
    </row>
    <row r="32" spans="1:21" ht="15">
      <c r="A32" s="21"/>
      <c r="B32" s="26" t="s">
        <v>18</v>
      </c>
      <c r="C32" s="22" t="s">
        <v>89</v>
      </c>
      <c r="D32" s="120" t="s">
        <v>14</v>
      </c>
      <c r="E32" s="121"/>
      <c r="F32" s="8">
        <v>28000</v>
      </c>
      <c r="G32" s="8">
        <v>28000</v>
      </c>
      <c r="H32" s="14">
        <v>0</v>
      </c>
      <c r="I32" s="49">
        <f>(H32/F32)*100</f>
        <v>0</v>
      </c>
      <c r="J32" s="21" t="s">
        <v>123</v>
      </c>
      <c r="L32" s="113" t="s">
        <v>158</v>
      </c>
      <c r="M32" s="40"/>
      <c r="N32" s="40">
        <v>18000</v>
      </c>
      <c r="O32" s="40">
        <v>20000</v>
      </c>
      <c r="P32" s="40">
        <v>22000</v>
      </c>
      <c r="Q32" s="40">
        <f>SUM(N32:P32)</f>
        <v>60000</v>
      </c>
      <c r="R32" s="40">
        <f t="shared" si="1"/>
        <v>20000</v>
      </c>
      <c r="S32" s="40">
        <f>Q32/2</f>
        <v>30000</v>
      </c>
      <c r="T32" s="40"/>
      <c r="U32" s="38"/>
    </row>
    <row r="33" spans="1:21" ht="15">
      <c r="A33" s="21"/>
      <c r="B33" s="27" t="s">
        <v>36</v>
      </c>
      <c r="C33" s="28" t="s">
        <v>37</v>
      </c>
      <c r="D33" s="120" t="s">
        <v>14</v>
      </c>
      <c r="E33" s="121"/>
      <c r="F33" s="54">
        <v>50000</v>
      </c>
      <c r="G33" s="54">
        <v>50000</v>
      </c>
      <c r="H33" s="14">
        <v>0</v>
      </c>
      <c r="I33" s="49">
        <f>(H33/F33)*100</f>
        <v>0</v>
      </c>
      <c r="J33" s="21" t="s">
        <v>123</v>
      </c>
      <c r="L33" s="68" t="s">
        <v>147</v>
      </c>
      <c r="M33" s="40"/>
      <c r="N33" s="40">
        <v>30000</v>
      </c>
      <c r="O33" s="40">
        <v>30000</v>
      </c>
      <c r="P33" s="40">
        <v>30000</v>
      </c>
      <c r="Q33" s="40">
        <f>SUM(N33:P33)</f>
        <v>90000</v>
      </c>
      <c r="R33" s="40">
        <f t="shared" si="1"/>
        <v>30000</v>
      </c>
      <c r="S33" s="40">
        <f>Q33/2</f>
        <v>45000</v>
      </c>
      <c r="T33" s="40"/>
      <c r="U33" s="38"/>
    </row>
    <row r="34" spans="1:21" ht="15">
      <c r="A34" s="82" t="s">
        <v>38</v>
      </c>
      <c r="B34" s="15" t="s">
        <v>39</v>
      </c>
      <c r="C34" s="28"/>
      <c r="D34" s="24"/>
      <c r="E34" s="25"/>
      <c r="F34" s="8"/>
      <c r="G34" s="8"/>
      <c r="H34" s="14"/>
      <c r="I34" s="49"/>
      <c r="J34" s="21"/>
      <c r="L34" s="68"/>
      <c r="M34" s="40"/>
      <c r="N34" s="40"/>
      <c r="O34" s="40"/>
      <c r="P34" s="40"/>
      <c r="Q34" s="40"/>
      <c r="R34" s="40"/>
      <c r="S34" s="40"/>
      <c r="T34" s="40"/>
      <c r="U34" s="38"/>
    </row>
    <row r="35" spans="1:21" ht="15">
      <c r="A35" s="21"/>
      <c r="B35" s="16" t="s">
        <v>18</v>
      </c>
      <c r="C35" s="29" t="s">
        <v>40</v>
      </c>
      <c r="D35" s="120" t="s">
        <v>14</v>
      </c>
      <c r="E35" s="121"/>
      <c r="F35" s="8">
        <v>0</v>
      </c>
      <c r="G35" s="8">
        <v>0</v>
      </c>
      <c r="H35" s="14">
        <v>0</v>
      </c>
      <c r="I35" s="49" t="e">
        <f>(H35/F35)*100</f>
        <v>#DIV/0!</v>
      </c>
      <c r="J35" s="21" t="s">
        <v>137</v>
      </c>
      <c r="L35" s="68"/>
      <c r="M35" s="40" t="s">
        <v>83</v>
      </c>
      <c r="N35" s="40">
        <v>75000</v>
      </c>
      <c r="O35" s="40">
        <v>70000</v>
      </c>
      <c r="P35" s="40">
        <v>85000</v>
      </c>
      <c r="Q35" s="40">
        <f>SUM(N35:P35)</f>
        <v>230000</v>
      </c>
      <c r="R35" s="40">
        <f t="shared" si="1"/>
        <v>76666.66666666667</v>
      </c>
      <c r="S35" s="40">
        <f>Q35/2</f>
        <v>115000</v>
      </c>
      <c r="T35" s="40"/>
      <c r="U35" s="38"/>
    </row>
    <row r="36" spans="1:21" ht="15">
      <c r="A36" s="21"/>
      <c r="B36" s="16" t="s">
        <v>18</v>
      </c>
      <c r="C36" s="29" t="s">
        <v>41</v>
      </c>
      <c r="D36" s="120" t="s">
        <v>14</v>
      </c>
      <c r="E36" s="121"/>
      <c r="F36" s="8">
        <v>32000</v>
      </c>
      <c r="G36" s="8">
        <v>30000</v>
      </c>
      <c r="H36" s="14">
        <v>2000</v>
      </c>
      <c r="I36" s="49">
        <f>(H36/F36)*100</f>
        <v>6.25</v>
      </c>
      <c r="J36" s="21" t="s">
        <v>173</v>
      </c>
      <c r="L36" s="68" t="s">
        <v>162</v>
      </c>
      <c r="M36" s="40"/>
      <c r="N36" s="40">
        <v>80000</v>
      </c>
      <c r="O36" s="40">
        <v>74000</v>
      </c>
      <c r="P36" s="40">
        <v>85000</v>
      </c>
      <c r="Q36" s="40">
        <f>SUM(N36:P36)</f>
        <v>239000</v>
      </c>
      <c r="R36" s="40">
        <f t="shared" si="1"/>
        <v>79666.66666666667</v>
      </c>
      <c r="S36" s="40">
        <f>Q36/2</f>
        <v>119500</v>
      </c>
      <c r="T36" s="40"/>
      <c r="U36" s="38"/>
    </row>
    <row r="37" spans="1:21" ht="15">
      <c r="A37" s="82" t="s">
        <v>42</v>
      </c>
      <c r="B37" s="15" t="s">
        <v>43</v>
      </c>
      <c r="C37" s="28"/>
      <c r="D37" s="24"/>
      <c r="E37" s="25"/>
      <c r="F37" s="8"/>
      <c r="G37" s="8"/>
      <c r="H37" s="14"/>
      <c r="I37" s="49"/>
      <c r="J37" s="21"/>
      <c r="L37" s="68"/>
      <c r="M37" s="40"/>
      <c r="N37" s="40"/>
      <c r="O37" s="40"/>
      <c r="P37" s="40"/>
      <c r="Q37" s="40"/>
      <c r="R37" s="40"/>
      <c r="S37" s="40"/>
      <c r="T37" s="40"/>
      <c r="U37" s="38"/>
    </row>
    <row r="38" spans="1:21" ht="15">
      <c r="A38" s="21"/>
      <c r="B38" s="16" t="s">
        <v>18</v>
      </c>
      <c r="C38" s="28" t="s">
        <v>44</v>
      </c>
      <c r="D38" s="120" t="s">
        <v>14</v>
      </c>
      <c r="E38" s="121"/>
      <c r="F38" s="8">
        <v>30000</v>
      </c>
      <c r="G38" s="8">
        <v>30000</v>
      </c>
      <c r="H38" s="14">
        <v>0</v>
      </c>
      <c r="I38" s="49">
        <f>(H38/F38)*100</f>
        <v>0</v>
      </c>
      <c r="J38" s="21" t="s">
        <v>123</v>
      </c>
      <c r="L38" s="68" t="s">
        <v>174</v>
      </c>
      <c r="M38" s="40" t="s">
        <v>82</v>
      </c>
      <c r="N38" s="40">
        <v>70000</v>
      </c>
      <c r="O38" s="40">
        <v>65000</v>
      </c>
      <c r="P38" s="40">
        <v>70000</v>
      </c>
      <c r="Q38" s="40">
        <f>SUM(N38:P38)</f>
        <v>205000</v>
      </c>
      <c r="R38" s="40">
        <f t="shared" si="1"/>
        <v>68333.33333333333</v>
      </c>
      <c r="S38" s="40">
        <f>Q38/2</f>
        <v>102500</v>
      </c>
      <c r="T38" s="40"/>
      <c r="U38" s="38"/>
    </row>
    <row r="39" spans="1:21" ht="15">
      <c r="A39" s="21"/>
      <c r="B39" s="16" t="s">
        <v>18</v>
      </c>
      <c r="C39" s="28" t="s">
        <v>45</v>
      </c>
      <c r="D39" s="120" t="s">
        <v>14</v>
      </c>
      <c r="E39" s="121"/>
      <c r="F39" s="8">
        <v>30000</v>
      </c>
      <c r="G39" s="8">
        <v>30000</v>
      </c>
      <c r="H39" s="14">
        <v>0</v>
      </c>
      <c r="I39" s="49">
        <f>(H39/F39)*100</f>
        <v>0</v>
      </c>
      <c r="J39" s="21" t="s">
        <v>123</v>
      </c>
      <c r="L39" s="68" t="s">
        <v>151</v>
      </c>
      <c r="M39" s="40"/>
      <c r="N39" s="40">
        <v>60000</v>
      </c>
      <c r="O39" s="40">
        <v>70000</v>
      </c>
      <c r="P39" s="40">
        <v>50000</v>
      </c>
      <c r="Q39" s="40">
        <f>SUM(N39:P39)</f>
        <v>180000</v>
      </c>
      <c r="R39" s="40">
        <f t="shared" si="1"/>
        <v>60000</v>
      </c>
      <c r="S39" s="40">
        <f>Q39/2</f>
        <v>90000</v>
      </c>
      <c r="T39" s="40"/>
      <c r="U39" s="38"/>
    </row>
    <row r="40" spans="1:21" ht="15">
      <c r="A40" s="21">
        <v>9</v>
      </c>
      <c r="B40" s="16" t="s">
        <v>46</v>
      </c>
      <c r="C40" s="29"/>
      <c r="D40" s="24"/>
      <c r="E40" s="25"/>
      <c r="F40" s="8"/>
      <c r="G40" s="8"/>
      <c r="H40" s="14"/>
      <c r="I40" s="49"/>
      <c r="J40" s="21"/>
      <c r="L40" s="68"/>
      <c r="M40" s="40"/>
      <c r="N40" s="40"/>
      <c r="O40" s="40"/>
      <c r="P40" s="40"/>
      <c r="Q40" s="40"/>
      <c r="R40" s="40"/>
      <c r="S40" s="40"/>
      <c r="T40" s="40"/>
      <c r="U40" s="38"/>
    </row>
    <row r="41" spans="1:21" ht="15">
      <c r="A41" s="21"/>
      <c r="B41" s="16" t="s">
        <v>18</v>
      </c>
      <c r="C41" s="30" t="s">
        <v>47</v>
      </c>
      <c r="D41" s="120" t="s">
        <v>14</v>
      </c>
      <c r="E41" s="121"/>
      <c r="F41" s="8">
        <v>36000</v>
      </c>
      <c r="G41" s="8">
        <v>35000</v>
      </c>
      <c r="H41" s="14">
        <v>1000</v>
      </c>
      <c r="I41" s="49">
        <f>(H41/F41)*100</f>
        <v>2.7777777777777777</v>
      </c>
      <c r="J41" s="21" t="s">
        <v>173</v>
      </c>
      <c r="L41" s="114" t="s">
        <v>164</v>
      </c>
      <c r="M41" s="40"/>
      <c r="N41" s="40">
        <v>16000</v>
      </c>
      <c r="O41" s="40">
        <v>22000</v>
      </c>
      <c r="P41" s="40">
        <v>18000</v>
      </c>
      <c r="Q41" s="40">
        <f>SUM(N41:P41)</f>
        <v>56000</v>
      </c>
      <c r="R41" s="40">
        <f t="shared" si="1"/>
        <v>18666.666666666668</v>
      </c>
      <c r="S41" s="40">
        <f>Q41/2</f>
        <v>28000</v>
      </c>
      <c r="T41" s="40"/>
      <c r="U41" s="38"/>
    </row>
    <row r="42" spans="1:21" ht="15">
      <c r="A42" s="82"/>
      <c r="B42" s="16" t="s">
        <v>18</v>
      </c>
      <c r="C42" s="29" t="s">
        <v>48</v>
      </c>
      <c r="D42" s="120" t="s">
        <v>14</v>
      </c>
      <c r="E42" s="121"/>
      <c r="F42" s="8"/>
      <c r="G42" s="8"/>
      <c r="H42" s="14"/>
      <c r="I42" s="49"/>
      <c r="J42" s="21"/>
      <c r="L42" s="68"/>
      <c r="M42" s="40"/>
      <c r="N42" s="40"/>
      <c r="O42" s="40"/>
      <c r="P42" s="40"/>
      <c r="Q42" s="40"/>
      <c r="R42" s="40"/>
      <c r="S42" s="40"/>
      <c r="T42" s="40"/>
      <c r="U42" s="38"/>
    </row>
    <row r="43" spans="1:21" ht="15">
      <c r="A43" s="21">
        <v>10</v>
      </c>
      <c r="B43" s="16" t="s">
        <v>94</v>
      </c>
      <c r="C43" s="29"/>
      <c r="D43" s="120" t="s">
        <v>14</v>
      </c>
      <c r="E43" s="121"/>
      <c r="F43" s="8">
        <v>24000</v>
      </c>
      <c r="G43" s="8">
        <v>24000</v>
      </c>
      <c r="H43" s="14">
        <v>0</v>
      </c>
      <c r="I43" s="49">
        <v>0</v>
      </c>
      <c r="J43" s="21" t="s">
        <v>123</v>
      </c>
      <c r="L43" s="68" t="s">
        <v>149</v>
      </c>
      <c r="M43" s="40"/>
      <c r="N43" s="40">
        <v>14000</v>
      </c>
      <c r="O43" s="40">
        <v>15000</v>
      </c>
      <c r="P43" s="40">
        <v>14000</v>
      </c>
      <c r="Q43" s="40">
        <f>SUM(N43:P43)</f>
        <v>43000</v>
      </c>
      <c r="R43" s="40">
        <f t="shared" si="1"/>
        <v>14333.333333333334</v>
      </c>
      <c r="S43" s="40">
        <f>Q43/2</f>
        <v>21500</v>
      </c>
      <c r="T43" s="40"/>
      <c r="U43" s="38"/>
    </row>
    <row r="44" spans="1:21" ht="15">
      <c r="A44" s="82">
        <v>11</v>
      </c>
      <c r="B44" s="11" t="s">
        <v>49</v>
      </c>
      <c r="C44" s="29"/>
      <c r="D44" s="24"/>
      <c r="E44" s="25"/>
      <c r="F44" s="8"/>
      <c r="G44" s="8"/>
      <c r="H44" s="14"/>
      <c r="I44" s="49"/>
      <c r="J44" s="21"/>
      <c r="L44" s="68"/>
      <c r="M44" s="40"/>
      <c r="N44" s="40"/>
      <c r="O44" s="40"/>
      <c r="P44" s="40"/>
      <c r="Q44" s="40"/>
      <c r="R44" s="40"/>
      <c r="S44" s="40"/>
      <c r="T44" s="40"/>
      <c r="U44" s="38"/>
    </row>
    <row r="45" spans="1:21" ht="15">
      <c r="A45" s="21"/>
      <c r="B45" s="31" t="s">
        <v>50</v>
      </c>
      <c r="C45" s="29"/>
      <c r="D45" s="24"/>
      <c r="E45" s="25"/>
      <c r="F45" s="8"/>
      <c r="G45" s="8"/>
      <c r="H45" s="14"/>
      <c r="I45" s="49"/>
      <c r="J45" s="21"/>
      <c r="L45" s="68"/>
      <c r="M45" s="40"/>
      <c r="N45" s="40"/>
      <c r="O45" s="40"/>
      <c r="P45" s="40"/>
      <c r="Q45" s="40"/>
      <c r="R45" s="40"/>
      <c r="S45" s="40"/>
      <c r="T45" s="40"/>
      <c r="U45" s="38"/>
    </row>
    <row r="46" spans="1:21" ht="15">
      <c r="A46" s="21"/>
      <c r="B46" s="16" t="s">
        <v>18</v>
      </c>
      <c r="C46" s="29" t="s">
        <v>78</v>
      </c>
      <c r="D46" s="120" t="s">
        <v>52</v>
      </c>
      <c r="E46" s="121"/>
      <c r="F46" s="8">
        <v>15000</v>
      </c>
      <c r="G46" s="8">
        <v>15000</v>
      </c>
      <c r="H46" s="14">
        <v>0</v>
      </c>
      <c r="I46" s="49">
        <f>(H46/F46)*100</f>
        <v>0</v>
      </c>
      <c r="J46" s="21" t="s">
        <v>123</v>
      </c>
      <c r="L46" s="68"/>
      <c r="M46" s="40"/>
      <c r="N46" s="40">
        <v>13000</v>
      </c>
      <c r="O46" s="40">
        <v>14000</v>
      </c>
      <c r="P46" s="40">
        <v>13000</v>
      </c>
      <c r="Q46" s="40">
        <f>SUM(N46:P46)</f>
        <v>40000</v>
      </c>
      <c r="R46" s="40">
        <f>Q46/3</f>
        <v>13333.333333333334</v>
      </c>
      <c r="S46" s="40">
        <f>Q46/2</f>
        <v>20000</v>
      </c>
      <c r="T46" s="40"/>
      <c r="U46" s="38"/>
    </row>
    <row r="47" spans="1:21" ht="15">
      <c r="A47" s="21"/>
      <c r="B47" s="16" t="s">
        <v>18</v>
      </c>
      <c r="C47" s="29" t="s">
        <v>53</v>
      </c>
      <c r="D47" s="120" t="s">
        <v>54</v>
      </c>
      <c r="E47" s="121"/>
      <c r="F47" s="8">
        <v>11000</v>
      </c>
      <c r="G47" s="8">
        <v>11000</v>
      </c>
      <c r="H47" s="14">
        <v>0</v>
      </c>
      <c r="I47" s="49">
        <f>(H47/F47)*100</f>
        <v>0</v>
      </c>
      <c r="J47" s="21" t="s">
        <v>123</v>
      </c>
      <c r="L47" s="68"/>
      <c r="M47" s="40"/>
      <c r="N47" s="40">
        <v>10000</v>
      </c>
      <c r="O47" s="40">
        <v>10000</v>
      </c>
      <c r="P47" s="40"/>
      <c r="Q47" s="40">
        <f>SUM(N47:P47)</f>
        <v>20000</v>
      </c>
      <c r="R47" s="40">
        <f>Q47/3</f>
        <v>6666.666666666667</v>
      </c>
      <c r="S47" s="40">
        <f>Q47/2</f>
        <v>10000</v>
      </c>
      <c r="T47" s="40"/>
      <c r="U47" s="38"/>
    </row>
    <row r="48" spans="1:21" ht="15">
      <c r="A48" s="21"/>
      <c r="B48" s="31" t="s">
        <v>55</v>
      </c>
      <c r="C48" s="29"/>
      <c r="D48" s="24"/>
      <c r="E48" s="25"/>
      <c r="F48" s="8"/>
      <c r="G48" s="8"/>
      <c r="H48" s="14"/>
      <c r="I48" s="49"/>
      <c r="J48" s="21"/>
      <c r="L48" s="68"/>
      <c r="M48" s="40"/>
      <c r="N48" s="40"/>
      <c r="O48" s="40"/>
      <c r="P48" s="40"/>
      <c r="Q48" s="40"/>
      <c r="R48" s="40"/>
      <c r="S48" s="40"/>
      <c r="T48" s="40"/>
      <c r="U48" s="38"/>
    </row>
    <row r="49" spans="1:21" ht="15.75">
      <c r="A49" s="21"/>
      <c r="B49" s="16" t="s">
        <v>18</v>
      </c>
      <c r="C49" s="29" t="s">
        <v>51</v>
      </c>
      <c r="D49" s="120" t="s">
        <v>56</v>
      </c>
      <c r="E49" s="121"/>
      <c r="F49" s="8">
        <v>45000</v>
      </c>
      <c r="G49" s="8">
        <v>45000</v>
      </c>
      <c r="H49" s="14">
        <v>0</v>
      </c>
      <c r="I49" s="49">
        <f>(H49/F49)*100</f>
        <v>0</v>
      </c>
      <c r="J49" s="21" t="s">
        <v>123</v>
      </c>
      <c r="L49" s="111">
        <v>44000</v>
      </c>
      <c r="M49" s="40"/>
      <c r="N49" s="40">
        <v>43000</v>
      </c>
      <c r="O49" s="40">
        <v>40000</v>
      </c>
      <c r="P49" s="40"/>
      <c r="Q49" s="40">
        <f>SUM(N49:P49)</f>
        <v>83000</v>
      </c>
      <c r="R49" s="40">
        <f>Q49/3</f>
        <v>27666.666666666668</v>
      </c>
      <c r="S49" s="40">
        <f>Q49/2</f>
        <v>41500</v>
      </c>
      <c r="T49" s="40"/>
      <c r="U49" s="38"/>
    </row>
    <row r="50" spans="1:21" ht="15.75">
      <c r="A50" s="21"/>
      <c r="B50" s="16" t="s">
        <v>18</v>
      </c>
      <c r="C50" s="29" t="s">
        <v>57</v>
      </c>
      <c r="D50" s="120" t="s">
        <v>56</v>
      </c>
      <c r="E50" s="121"/>
      <c r="F50" s="8">
        <v>45000</v>
      </c>
      <c r="G50" s="8">
        <v>45000</v>
      </c>
      <c r="H50" s="14">
        <v>0</v>
      </c>
      <c r="I50" s="49">
        <f>(H50/F50)*100</f>
        <v>0</v>
      </c>
      <c r="J50" s="21" t="s">
        <v>123</v>
      </c>
      <c r="L50" s="111">
        <v>44000</v>
      </c>
      <c r="M50" s="40"/>
      <c r="N50" s="40">
        <v>44000</v>
      </c>
      <c r="O50" s="40">
        <v>45000</v>
      </c>
      <c r="P50" s="40"/>
      <c r="Q50" s="40">
        <f>SUM(N50:P50)</f>
        <v>89000</v>
      </c>
      <c r="R50" s="40">
        <f>Q50/3</f>
        <v>29666.666666666668</v>
      </c>
      <c r="S50" s="40">
        <f>Q50/2</f>
        <v>44500</v>
      </c>
      <c r="T50" s="40"/>
      <c r="U50" s="38"/>
    </row>
    <row r="51" spans="1:21" ht="15">
      <c r="A51" s="21"/>
      <c r="B51" s="16" t="s">
        <v>18</v>
      </c>
      <c r="C51" s="29" t="s">
        <v>53</v>
      </c>
      <c r="D51" s="120" t="s">
        <v>56</v>
      </c>
      <c r="E51" s="121"/>
      <c r="F51" s="8"/>
      <c r="G51" s="8"/>
      <c r="H51" s="14"/>
      <c r="I51" s="49"/>
      <c r="J51" s="21"/>
      <c r="L51" s="68"/>
      <c r="M51" s="40"/>
      <c r="N51" s="40">
        <v>35000</v>
      </c>
      <c r="O51" s="40"/>
      <c r="P51" s="40"/>
      <c r="Q51" s="40">
        <f>SUM(N51:P51)</f>
        <v>35000</v>
      </c>
      <c r="R51" s="40">
        <f>Q51/3</f>
        <v>11666.666666666666</v>
      </c>
      <c r="S51" s="40">
        <f>Q51/2</f>
        <v>17500</v>
      </c>
      <c r="T51" s="40"/>
      <c r="U51" s="38"/>
    </row>
    <row r="52" spans="1:21" ht="15">
      <c r="A52" s="82">
        <v>12</v>
      </c>
      <c r="B52" s="11" t="s">
        <v>58</v>
      </c>
      <c r="C52" s="22"/>
      <c r="D52" s="23"/>
      <c r="E52" s="22"/>
      <c r="F52" s="8"/>
      <c r="G52" s="8"/>
      <c r="H52" s="14"/>
      <c r="I52" s="49"/>
      <c r="J52" s="21"/>
      <c r="L52" s="68"/>
      <c r="M52" s="40"/>
      <c r="N52" s="40"/>
      <c r="O52" s="40"/>
      <c r="P52" s="40"/>
      <c r="Q52" s="40"/>
      <c r="R52" s="40"/>
      <c r="S52" s="40"/>
      <c r="T52" s="40"/>
      <c r="U52" s="38"/>
    </row>
    <row r="53" spans="1:21" ht="15">
      <c r="A53" s="21"/>
      <c r="B53" s="26" t="s">
        <v>18</v>
      </c>
      <c r="C53" s="22" t="s">
        <v>59</v>
      </c>
      <c r="D53" s="120" t="s">
        <v>60</v>
      </c>
      <c r="E53" s="121"/>
      <c r="F53" s="8"/>
      <c r="G53" s="8"/>
      <c r="H53" s="14" t="s">
        <v>18</v>
      </c>
      <c r="I53" s="49"/>
      <c r="J53" s="21"/>
      <c r="L53" s="68"/>
      <c r="M53" s="40"/>
      <c r="N53" s="40"/>
      <c r="O53" s="40"/>
      <c r="P53" s="40"/>
      <c r="Q53" s="40">
        <f>SUM(N53:P53)</f>
        <v>0</v>
      </c>
      <c r="R53" s="40">
        <f>Q53/3</f>
        <v>0</v>
      </c>
      <c r="S53" s="40">
        <f>Q53/2</f>
        <v>0</v>
      </c>
      <c r="T53" s="40"/>
      <c r="U53" s="38"/>
    </row>
    <row r="54" spans="1:21" ht="15">
      <c r="A54" s="21"/>
      <c r="B54" s="26" t="s">
        <v>18</v>
      </c>
      <c r="C54" s="22" t="s">
        <v>61</v>
      </c>
      <c r="D54" s="120" t="s">
        <v>14</v>
      </c>
      <c r="E54" s="121"/>
      <c r="F54" s="8">
        <v>7000</v>
      </c>
      <c r="G54" s="8">
        <v>7000</v>
      </c>
      <c r="H54" s="67">
        <v>0</v>
      </c>
      <c r="I54" s="49">
        <f>(H54/F54)*100</f>
        <v>0</v>
      </c>
      <c r="J54" s="21" t="s">
        <v>123</v>
      </c>
      <c r="L54" s="68">
        <v>7000</v>
      </c>
      <c r="M54" s="40"/>
      <c r="N54" s="40">
        <v>6000</v>
      </c>
      <c r="O54" s="40">
        <v>5000</v>
      </c>
      <c r="P54" s="40">
        <v>6000</v>
      </c>
      <c r="Q54" s="40">
        <f>SUM(N54:P54)</f>
        <v>17000</v>
      </c>
      <c r="R54" s="40">
        <f>Q54/3</f>
        <v>5666.666666666667</v>
      </c>
      <c r="S54" s="40">
        <f>Q54/2</f>
        <v>8500</v>
      </c>
      <c r="T54" s="40"/>
      <c r="U54" s="38"/>
    </row>
    <row r="55" spans="1:21" ht="15">
      <c r="A55" s="82">
        <v>13</v>
      </c>
      <c r="B55" s="16" t="s">
        <v>62</v>
      </c>
      <c r="C55" s="29"/>
      <c r="D55" s="24"/>
      <c r="E55" s="25"/>
      <c r="F55" s="52" t="s">
        <v>18</v>
      </c>
      <c r="G55" s="52" t="s">
        <v>18</v>
      </c>
      <c r="H55" s="14"/>
      <c r="I55" s="49"/>
      <c r="J55" s="21"/>
      <c r="L55" s="68"/>
      <c r="M55" s="40"/>
      <c r="N55" s="40"/>
      <c r="O55" s="40" t="s">
        <v>87</v>
      </c>
      <c r="P55" s="40"/>
      <c r="Q55" s="40"/>
      <c r="R55" s="40"/>
      <c r="S55" s="40"/>
      <c r="T55" s="40"/>
      <c r="U55" s="38"/>
    </row>
    <row r="56" spans="1:21" ht="15">
      <c r="A56" s="21"/>
      <c r="B56" s="26" t="s">
        <v>18</v>
      </c>
      <c r="C56" s="29" t="s">
        <v>48</v>
      </c>
      <c r="D56" s="120" t="s">
        <v>14</v>
      </c>
      <c r="E56" s="121"/>
      <c r="F56" s="8">
        <v>10000</v>
      </c>
      <c r="G56" s="8">
        <v>10000</v>
      </c>
      <c r="H56" s="14">
        <v>0</v>
      </c>
      <c r="I56" s="49">
        <f>(H56/F56)*100</f>
        <v>0</v>
      </c>
      <c r="J56" s="21" t="s">
        <v>123</v>
      </c>
      <c r="L56" s="68">
        <v>11000</v>
      </c>
      <c r="M56" s="40"/>
      <c r="N56" s="40">
        <v>10500</v>
      </c>
      <c r="O56" s="40">
        <v>10000</v>
      </c>
      <c r="P56" s="40">
        <v>20000</v>
      </c>
      <c r="Q56" s="40">
        <f>SUM(N56:P56)</f>
        <v>40500</v>
      </c>
      <c r="R56" s="40">
        <f>Q56/3</f>
        <v>13500</v>
      </c>
      <c r="S56" s="40">
        <f>Q56/2</f>
        <v>20250</v>
      </c>
      <c r="T56" s="40"/>
      <c r="U56" s="38"/>
    </row>
    <row r="57" spans="1:21" ht="15">
      <c r="A57" s="82">
        <v>14</v>
      </c>
      <c r="B57" s="16" t="s">
        <v>63</v>
      </c>
      <c r="C57" s="29"/>
      <c r="D57" s="120" t="s">
        <v>14</v>
      </c>
      <c r="E57" s="121"/>
      <c r="F57" s="8">
        <v>20000</v>
      </c>
      <c r="G57" s="8">
        <v>20000</v>
      </c>
      <c r="H57" s="14">
        <v>0</v>
      </c>
      <c r="I57" s="49">
        <f>(H57/F57)*100</f>
        <v>0</v>
      </c>
      <c r="J57" s="21" t="s">
        <v>123</v>
      </c>
      <c r="L57" s="68" t="s">
        <v>169</v>
      </c>
      <c r="M57" s="40"/>
      <c r="N57" s="40">
        <v>20000</v>
      </c>
      <c r="O57" s="40">
        <v>20000</v>
      </c>
      <c r="P57" s="40">
        <v>19000</v>
      </c>
      <c r="Q57" s="40">
        <f>SUM(N57:P57)</f>
        <v>59000</v>
      </c>
      <c r="R57" s="40">
        <f>Q57/3</f>
        <v>19666.666666666668</v>
      </c>
      <c r="S57" s="40">
        <f>Q57/2</f>
        <v>29500</v>
      </c>
      <c r="T57" s="40"/>
      <c r="U57" s="38"/>
    </row>
    <row r="58" spans="1:21" ht="15">
      <c r="A58" s="82">
        <v>15</v>
      </c>
      <c r="B58" s="16" t="s">
        <v>64</v>
      </c>
      <c r="C58" s="29"/>
      <c r="D58" s="117" t="s">
        <v>14</v>
      </c>
      <c r="E58" s="64"/>
      <c r="F58" s="8">
        <v>24000</v>
      </c>
      <c r="G58" s="8">
        <v>24000</v>
      </c>
      <c r="H58" s="146">
        <v>0</v>
      </c>
      <c r="I58" s="49">
        <f>(H58/F58)*100</f>
        <v>0</v>
      </c>
      <c r="J58" s="21" t="s">
        <v>123</v>
      </c>
      <c r="L58" s="68" t="s">
        <v>167</v>
      </c>
      <c r="M58" s="40"/>
      <c r="N58" s="40">
        <v>20000</v>
      </c>
      <c r="O58" s="40">
        <v>20000</v>
      </c>
      <c r="P58" s="40">
        <v>19000</v>
      </c>
      <c r="Q58" s="40">
        <f>SUM(N58:P58)</f>
        <v>59000</v>
      </c>
      <c r="R58" s="40">
        <f>Q58/3</f>
        <v>19666.666666666668</v>
      </c>
      <c r="S58" s="40">
        <f>Q58/2</f>
        <v>29500</v>
      </c>
      <c r="T58" s="40"/>
      <c r="U58" s="38"/>
    </row>
    <row r="59" spans="1:21" ht="15">
      <c r="A59" s="21"/>
      <c r="B59" s="16" t="s">
        <v>65</v>
      </c>
      <c r="C59" s="29"/>
      <c r="D59" s="127"/>
      <c r="E59" s="128"/>
      <c r="F59" s="8"/>
      <c r="G59" s="8"/>
      <c r="H59" s="147"/>
      <c r="I59" s="55"/>
      <c r="J59" s="21"/>
      <c r="L59" s="68"/>
      <c r="M59" s="40"/>
      <c r="N59" s="40"/>
      <c r="O59" s="40"/>
      <c r="P59" s="40"/>
      <c r="Q59" s="40"/>
      <c r="R59" s="40"/>
      <c r="S59" s="40"/>
      <c r="T59" s="40"/>
      <c r="U59" s="38"/>
    </row>
    <row r="60" spans="1:21" ht="15">
      <c r="A60" s="82">
        <v>16</v>
      </c>
      <c r="B60" s="15" t="s">
        <v>66</v>
      </c>
      <c r="C60" s="28"/>
      <c r="D60" s="32"/>
      <c r="E60" s="33"/>
      <c r="F60" s="8"/>
      <c r="G60" s="8"/>
      <c r="H60" s="14"/>
      <c r="I60" s="49"/>
      <c r="J60" s="21"/>
      <c r="L60" s="68"/>
      <c r="M60" s="40"/>
      <c r="N60" s="40"/>
      <c r="O60" s="40"/>
      <c r="P60" s="40"/>
      <c r="Q60" s="40"/>
      <c r="R60" s="40"/>
      <c r="S60" s="40"/>
      <c r="T60" s="40"/>
      <c r="U60" s="38"/>
    </row>
    <row r="61" spans="1:21" ht="15">
      <c r="A61" s="82"/>
      <c r="B61" s="27" t="s">
        <v>36</v>
      </c>
      <c r="C61" s="34" t="s">
        <v>67</v>
      </c>
      <c r="D61" s="120" t="s">
        <v>60</v>
      </c>
      <c r="E61" s="121"/>
      <c r="F61" s="8">
        <v>3000</v>
      </c>
      <c r="G61" s="8">
        <v>3000</v>
      </c>
      <c r="H61" s="14">
        <v>0</v>
      </c>
      <c r="I61" s="49">
        <f>(H61/F61)*100</f>
        <v>0</v>
      </c>
      <c r="J61" s="21" t="s">
        <v>123</v>
      </c>
      <c r="L61" s="68"/>
      <c r="M61" s="40"/>
      <c r="N61" s="40">
        <v>2000</v>
      </c>
      <c r="O61" s="40">
        <v>2000</v>
      </c>
      <c r="P61" s="40">
        <v>2000</v>
      </c>
      <c r="Q61" s="40">
        <f>SUM(N61:P61)</f>
        <v>6000</v>
      </c>
      <c r="R61" s="40">
        <f>Q61/3</f>
        <v>2000</v>
      </c>
      <c r="S61" s="40">
        <f>Q61/2</f>
        <v>3000</v>
      </c>
      <c r="T61" s="40"/>
      <c r="U61" s="38"/>
    </row>
    <row r="62" spans="1:21" ht="15">
      <c r="A62" s="82">
        <v>17</v>
      </c>
      <c r="B62" s="16" t="s">
        <v>68</v>
      </c>
      <c r="C62" s="29"/>
      <c r="D62" s="120" t="s">
        <v>14</v>
      </c>
      <c r="E62" s="121"/>
      <c r="F62" s="126">
        <v>70000</v>
      </c>
      <c r="G62" s="126">
        <v>70000</v>
      </c>
      <c r="H62" s="14">
        <v>0</v>
      </c>
      <c r="I62" s="49">
        <f>(H62/F62)*100</f>
        <v>0</v>
      </c>
      <c r="J62" s="21" t="s">
        <v>123</v>
      </c>
      <c r="L62" s="68"/>
      <c r="M62" s="40"/>
      <c r="N62" s="40">
        <v>45000</v>
      </c>
      <c r="O62" s="40">
        <v>50000</v>
      </c>
      <c r="P62" s="40">
        <v>60000</v>
      </c>
      <c r="Q62" s="40">
        <f>SUM(N62:P62)</f>
        <v>155000</v>
      </c>
      <c r="R62" s="40">
        <f>Q62/3</f>
        <v>51666.666666666664</v>
      </c>
      <c r="S62" s="40">
        <f>Q62/2</f>
        <v>77500</v>
      </c>
      <c r="T62" s="40"/>
      <c r="U62" s="38"/>
    </row>
    <row r="63" spans="1:21" ht="15">
      <c r="A63" s="82">
        <v>18</v>
      </c>
      <c r="B63" s="16" t="s">
        <v>69</v>
      </c>
      <c r="C63" s="29"/>
      <c r="D63" s="120"/>
      <c r="E63" s="121"/>
      <c r="F63" s="116"/>
      <c r="G63" s="116"/>
      <c r="H63" s="14"/>
      <c r="I63" s="49"/>
      <c r="J63" s="21"/>
      <c r="L63" s="68"/>
      <c r="M63" s="40"/>
      <c r="N63" s="40"/>
      <c r="O63" s="40"/>
      <c r="P63" s="40"/>
      <c r="Q63" s="40"/>
      <c r="R63" s="40"/>
      <c r="S63" s="40"/>
      <c r="T63" s="40"/>
      <c r="U63" s="38"/>
    </row>
    <row r="64" spans="1:21" ht="15">
      <c r="A64" s="82"/>
      <c r="B64" s="16" t="s">
        <v>70</v>
      </c>
      <c r="C64" s="29"/>
      <c r="D64" s="120" t="s">
        <v>14</v>
      </c>
      <c r="E64" s="121"/>
      <c r="F64" s="8">
        <v>35000</v>
      </c>
      <c r="G64" s="8">
        <v>35000</v>
      </c>
      <c r="H64" s="14">
        <v>0</v>
      </c>
      <c r="I64" s="49">
        <f>(H64/F64)*100</f>
        <v>0</v>
      </c>
      <c r="J64" s="21" t="s">
        <v>123</v>
      </c>
      <c r="L64" s="68"/>
      <c r="M64" s="40"/>
      <c r="N64" s="40">
        <v>30000</v>
      </c>
      <c r="O64" s="40">
        <v>35000</v>
      </c>
      <c r="P64" s="40">
        <v>25000</v>
      </c>
      <c r="Q64" s="40">
        <f>SUM(N64:P64)</f>
        <v>90000</v>
      </c>
      <c r="R64" s="40">
        <f>Q64/3</f>
        <v>30000</v>
      </c>
      <c r="S64" s="40">
        <f>Q64/2</f>
        <v>45000</v>
      </c>
      <c r="T64" s="40"/>
      <c r="U64" s="38"/>
    </row>
    <row r="65" spans="1:21" ht="15">
      <c r="A65" s="82"/>
      <c r="B65" s="16" t="s">
        <v>71</v>
      </c>
      <c r="C65" s="29"/>
      <c r="D65" s="120" t="s">
        <v>14</v>
      </c>
      <c r="E65" s="121"/>
      <c r="F65" s="8">
        <v>70000</v>
      </c>
      <c r="G65" s="8">
        <v>70000</v>
      </c>
      <c r="H65" s="14">
        <v>0</v>
      </c>
      <c r="I65" s="49">
        <f>(H65/F65)*100</f>
        <v>0</v>
      </c>
      <c r="J65" s="21" t="s">
        <v>123</v>
      </c>
      <c r="L65" s="68" t="s">
        <v>163</v>
      </c>
      <c r="M65" s="40"/>
      <c r="N65" s="40">
        <v>70000</v>
      </c>
      <c r="O65" s="40">
        <v>65000</v>
      </c>
      <c r="P65" s="40">
        <v>55000</v>
      </c>
      <c r="Q65" s="40">
        <f>SUM(N65:P65)</f>
        <v>190000</v>
      </c>
      <c r="R65" s="40">
        <f>Q65/3</f>
        <v>63333.333333333336</v>
      </c>
      <c r="S65" s="40">
        <f>Q65/2</f>
        <v>95000</v>
      </c>
      <c r="T65" s="40"/>
      <c r="U65" s="38"/>
    </row>
    <row r="66" spans="1:21" ht="15">
      <c r="A66" s="82">
        <v>19</v>
      </c>
      <c r="B66" s="16" t="s">
        <v>72</v>
      </c>
      <c r="C66" s="29"/>
      <c r="D66" s="120" t="s">
        <v>14</v>
      </c>
      <c r="E66" s="121"/>
      <c r="F66" s="8">
        <v>2500</v>
      </c>
      <c r="G66" s="8">
        <v>2500</v>
      </c>
      <c r="H66" s="14">
        <v>0</v>
      </c>
      <c r="I66" s="49">
        <f>(H66/F66)*100</f>
        <v>0</v>
      </c>
      <c r="J66" s="21" t="s">
        <v>123</v>
      </c>
      <c r="L66" s="68"/>
      <c r="M66" s="40"/>
      <c r="N66" s="40">
        <v>2500</v>
      </c>
      <c r="O66" s="40">
        <v>2500</v>
      </c>
      <c r="P66" s="40"/>
      <c r="Q66" s="40">
        <f>SUM(N66:P66)</f>
        <v>5000</v>
      </c>
      <c r="R66" s="40">
        <f>Q66/3</f>
        <v>1666.6666666666667</v>
      </c>
      <c r="S66" s="40">
        <f>Q66/2</f>
        <v>2500</v>
      </c>
      <c r="T66" s="40"/>
      <c r="U66" s="38"/>
    </row>
    <row r="67" spans="1:21" ht="15">
      <c r="A67" s="82">
        <v>20</v>
      </c>
      <c r="B67" s="11" t="s">
        <v>73</v>
      </c>
      <c r="C67" s="29"/>
      <c r="D67" s="35"/>
      <c r="E67" s="36"/>
      <c r="F67" s="8"/>
      <c r="G67" s="8"/>
      <c r="H67" s="14"/>
      <c r="I67" s="49"/>
      <c r="J67" s="21"/>
      <c r="L67" s="68"/>
      <c r="M67" s="40"/>
      <c r="N67" s="40"/>
      <c r="O67" s="40"/>
      <c r="P67" s="40"/>
      <c r="Q67" s="40"/>
      <c r="R67" s="40"/>
      <c r="S67" s="40"/>
      <c r="T67" s="40"/>
      <c r="U67" s="38"/>
    </row>
    <row r="68" spans="1:21" ht="15">
      <c r="A68" s="21"/>
      <c r="B68" s="27" t="s">
        <v>74</v>
      </c>
      <c r="C68" s="28"/>
      <c r="D68" s="120" t="s">
        <v>14</v>
      </c>
      <c r="E68" s="121"/>
      <c r="F68" s="8">
        <v>8000</v>
      </c>
      <c r="G68" s="8">
        <v>8000</v>
      </c>
      <c r="H68" s="14">
        <v>0</v>
      </c>
      <c r="I68" s="49">
        <f>(H68/F68)*100</f>
        <v>0</v>
      </c>
      <c r="J68" s="21" t="s">
        <v>123</v>
      </c>
      <c r="L68" s="68" t="s">
        <v>141</v>
      </c>
      <c r="M68" s="40"/>
      <c r="N68" s="40">
        <v>7000</v>
      </c>
      <c r="O68" s="40">
        <v>6500</v>
      </c>
      <c r="P68" s="40">
        <v>6500</v>
      </c>
      <c r="Q68" s="40">
        <f>SUM(N68:P68)</f>
        <v>20000</v>
      </c>
      <c r="R68" s="40">
        <f>Q68/3</f>
        <v>6666.666666666667</v>
      </c>
      <c r="S68" s="40">
        <f>Q68/2</f>
        <v>10000</v>
      </c>
      <c r="T68" s="40"/>
      <c r="U68" s="38"/>
    </row>
    <row r="69" spans="1:21" ht="15">
      <c r="A69" s="83" t="s">
        <v>115</v>
      </c>
      <c r="B69" s="17"/>
      <c r="C69" s="17"/>
      <c r="D69" s="17"/>
      <c r="E69" s="77"/>
      <c r="F69" s="78"/>
      <c r="G69" s="78" t="s">
        <v>86</v>
      </c>
      <c r="H69" s="56"/>
      <c r="I69" s="1"/>
      <c r="J69" s="37"/>
      <c r="M69" s="38"/>
      <c r="N69" s="38"/>
      <c r="O69" s="38"/>
      <c r="P69" s="38"/>
      <c r="Q69" s="38"/>
      <c r="R69" s="38"/>
      <c r="S69" s="38"/>
      <c r="T69" s="38"/>
      <c r="U69" s="38"/>
    </row>
    <row r="70" spans="1:10" ht="15">
      <c r="A70" s="83"/>
      <c r="B70" s="60"/>
      <c r="C70" s="17"/>
      <c r="D70" s="17"/>
      <c r="E70" s="79"/>
      <c r="F70" s="80"/>
      <c r="G70" s="80"/>
      <c r="H70" s="74"/>
      <c r="I70" s="75"/>
      <c r="J70" s="76"/>
    </row>
    <row r="71" spans="1:10" ht="15">
      <c r="A71" s="17"/>
      <c r="B71" s="86"/>
      <c r="C71" s="87" t="s">
        <v>88</v>
      </c>
      <c r="D71" s="57"/>
      <c r="E71" s="88"/>
      <c r="F71" s="89"/>
      <c r="G71" s="89"/>
      <c r="H71" s="90"/>
      <c r="I71" s="150" t="s">
        <v>77</v>
      </c>
      <c r="J71" s="150"/>
    </row>
    <row r="72" spans="1:11" ht="15">
      <c r="A72" s="17"/>
      <c r="B72" s="104" t="s">
        <v>18</v>
      </c>
      <c r="C72" s="105" t="s">
        <v>120</v>
      </c>
      <c r="D72" s="105"/>
      <c r="E72" s="88"/>
      <c r="F72" s="89"/>
      <c r="G72" s="89"/>
      <c r="H72" s="92"/>
      <c r="I72" s="150" t="s">
        <v>76</v>
      </c>
      <c r="J72" s="150"/>
      <c r="K72" s="47"/>
    </row>
    <row r="73" spans="1:10" ht="15">
      <c r="A73" s="17"/>
      <c r="B73" s="106" t="s">
        <v>18</v>
      </c>
      <c r="C73" s="84" t="s">
        <v>136</v>
      </c>
      <c r="D73" s="107"/>
      <c r="E73" s="91"/>
      <c r="F73" s="91"/>
      <c r="G73" s="91"/>
      <c r="H73" s="92"/>
      <c r="I73" s="150" t="s">
        <v>117</v>
      </c>
      <c r="J73" s="150"/>
    </row>
    <row r="74" spans="1:12" ht="15">
      <c r="A74" s="57"/>
      <c r="B74" s="106" t="s">
        <v>18</v>
      </c>
      <c r="C74" s="108" t="s">
        <v>92</v>
      </c>
      <c r="D74" s="108"/>
      <c r="E74" s="94"/>
      <c r="F74" s="94"/>
      <c r="G74" s="57"/>
      <c r="H74" s="96"/>
      <c r="I74" s="151" t="s">
        <v>104</v>
      </c>
      <c r="J74" s="151"/>
      <c r="K74" s="72"/>
      <c r="L74" s="72"/>
    </row>
    <row r="75" spans="1:12" ht="15">
      <c r="A75" s="63"/>
      <c r="B75" s="106" t="s">
        <v>18</v>
      </c>
      <c r="C75" s="84" t="s">
        <v>126</v>
      </c>
      <c r="D75" s="84"/>
      <c r="E75" s="95"/>
      <c r="F75" s="95"/>
      <c r="G75" s="57"/>
      <c r="H75" s="96"/>
      <c r="I75" s="148" t="s">
        <v>114</v>
      </c>
      <c r="J75" s="148"/>
      <c r="K75" s="73"/>
      <c r="L75" s="73"/>
    </row>
    <row r="76" spans="1:12" ht="15">
      <c r="A76" s="57"/>
      <c r="B76" s="107"/>
      <c r="C76" s="84" t="s">
        <v>91</v>
      </c>
      <c r="D76" s="84"/>
      <c r="E76" s="93"/>
      <c r="F76" s="93"/>
      <c r="G76" s="97"/>
      <c r="H76" s="57"/>
      <c r="I76" s="150" t="s">
        <v>105</v>
      </c>
      <c r="J76" s="150"/>
      <c r="K76" s="47"/>
      <c r="L76" s="47"/>
    </row>
    <row r="77" spans="1:10" ht="15">
      <c r="A77" s="57"/>
      <c r="B77" s="106" t="s">
        <v>18</v>
      </c>
      <c r="C77" s="84" t="s">
        <v>127</v>
      </c>
      <c r="D77" s="84"/>
      <c r="E77" s="93"/>
      <c r="F77" s="93"/>
      <c r="G77" s="97"/>
      <c r="H77" s="57"/>
      <c r="I77" s="57"/>
      <c r="J77" s="57"/>
    </row>
    <row r="78" spans="1:10" ht="15">
      <c r="A78" s="57"/>
      <c r="B78" s="106" t="s">
        <v>18</v>
      </c>
      <c r="C78" s="84" t="s">
        <v>125</v>
      </c>
      <c r="D78" s="84"/>
      <c r="E78" s="93"/>
      <c r="F78" s="93"/>
      <c r="G78" s="97"/>
      <c r="H78" s="57"/>
      <c r="I78" s="57"/>
      <c r="J78" s="57"/>
    </row>
    <row r="79" spans="1:10" ht="15">
      <c r="A79" s="57"/>
      <c r="B79" s="107" t="s">
        <v>18</v>
      </c>
      <c r="C79" s="84" t="s">
        <v>122</v>
      </c>
      <c r="D79" s="84"/>
      <c r="E79" s="93"/>
      <c r="F79" s="93"/>
      <c r="G79" s="97"/>
      <c r="H79" s="57"/>
      <c r="I79" s="57"/>
      <c r="J79" s="57"/>
    </row>
    <row r="80" spans="1:10" ht="15">
      <c r="A80" s="57"/>
      <c r="B80" s="106" t="s">
        <v>18</v>
      </c>
      <c r="C80" s="84" t="s">
        <v>129</v>
      </c>
      <c r="D80" s="107"/>
      <c r="E80" s="100"/>
      <c r="F80" s="100"/>
      <c r="G80" s="101"/>
      <c r="H80" s="57"/>
      <c r="I80" s="57"/>
      <c r="J80" s="57"/>
    </row>
    <row r="81" spans="1:11" ht="15">
      <c r="A81" s="57"/>
      <c r="B81" s="109" t="s">
        <v>18</v>
      </c>
      <c r="C81" s="84" t="s">
        <v>90</v>
      </c>
      <c r="D81" s="110"/>
      <c r="E81" s="94"/>
      <c r="F81" s="94"/>
      <c r="G81" s="57"/>
      <c r="H81" s="149"/>
      <c r="I81" s="149"/>
      <c r="J81" s="149"/>
      <c r="K81" s="40"/>
    </row>
    <row r="82" spans="2:11" ht="15">
      <c r="B82" s="109" t="s">
        <v>18</v>
      </c>
      <c r="C82" s="84" t="s">
        <v>130</v>
      </c>
      <c r="D82" s="110"/>
      <c r="E82" s="98"/>
      <c r="F82" s="98"/>
      <c r="G82" s="99"/>
      <c r="H82" s="99"/>
      <c r="I82" s="99"/>
      <c r="J82" s="99"/>
      <c r="K82" s="40"/>
    </row>
    <row r="83" spans="2:11" ht="15">
      <c r="B83" s="109" t="s">
        <v>18</v>
      </c>
      <c r="C83" s="84" t="s">
        <v>131</v>
      </c>
      <c r="D83" s="110"/>
      <c r="E83" s="98"/>
      <c r="F83" s="98"/>
      <c r="G83" s="99"/>
      <c r="H83" s="99"/>
      <c r="I83" s="99"/>
      <c r="J83" s="99"/>
      <c r="K83" s="40"/>
    </row>
    <row r="84" spans="2:11" ht="15">
      <c r="B84" s="109" t="s">
        <v>18</v>
      </c>
      <c r="C84" s="84" t="s">
        <v>119</v>
      </c>
      <c r="D84" s="110"/>
      <c r="E84" s="98"/>
      <c r="F84" s="98"/>
      <c r="G84" s="99"/>
      <c r="H84" s="99"/>
      <c r="I84" s="99"/>
      <c r="J84" s="99"/>
      <c r="K84" s="40"/>
    </row>
    <row r="85" spans="2:11" ht="15">
      <c r="B85" s="109" t="s">
        <v>18</v>
      </c>
      <c r="C85" s="84" t="s">
        <v>95</v>
      </c>
      <c r="D85" s="110"/>
      <c r="E85" s="98"/>
      <c r="F85" s="98"/>
      <c r="G85" s="99"/>
      <c r="H85" s="99"/>
      <c r="I85" s="99"/>
      <c r="J85" s="99"/>
      <c r="K85" s="40"/>
    </row>
    <row r="86" spans="2:11" ht="15">
      <c r="B86" s="109" t="s">
        <v>18</v>
      </c>
      <c r="C86" s="84" t="s">
        <v>132</v>
      </c>
      <c r="D86" s="110"/>
      <c r="E86" s="98"/>
      <c r="F86" s="98"/>
      <c r="G86" s="99"/>
      <c r="H86" s="99"/>
      <c r="I86" s="99"/>
      <c r="J86" s="99"/>
      <c r="K86" s="40"/>
    </row>
    <row r="87" spans="2:11" ht="15">
      <c r="B87" s="109" t="s">
        <v>36</v>
      </c>
      <c r="C87" s="84" t="s">
        <v>124</v>
      </c>
      <c r="D87" s="110"/>
      <c r="E87" s="98"/>
      <c r="F87" s="98"/>
      <c r="G87" s="99"/>
      <c r="H87" s="99"/>
      <c r="I87" s="99"/>
      <c r="J87" s="99"/>
      <c r="K87" s="40"/>
    </row>
    <row r="88" spans="2:11" ht="15">
      <c r="B88" s="109" t="s">
        <v>18</v>
      </c>
      <c r="C88" s="84" t="s">
        <v>133</v>
      </c>
      <c r="D88" s="40"/>
      <c r="E88" s="98"/>
      <c r="F88" s="98"/>
      <c r="G88" s="99"/>
      <c r="H88" s="99"/>
      <c r="I88" s="99"/>
      <c r="J88" s="99"/>
      <c r="K88" s="40"/>
    </row>
    <row r="89" spans="2:11" ht="15">
      <c r="B89" s="109"/>
      <c r="C89" s="84" t="s">
        <v>93</v>
      </c>
      <c r="D89" s="40"/>
      <c r="E89" s="99"/>
      <c r="F89" s="99"/>
      <c r="G89" s="99"/>
      <c r="H89" s="99"/>
      <c r="I89" s="99"/>
      <c r="J89" s="99"/>
      <c r="K89" s="40"/>
    </row>
    <row r="90" spans="2:11" ht="15">
      <c r="B90" s="109" t="s">
        <v>18</v>
      </c>
      <c r="C90" s="84" t="s">
        <v>120</v>
      </c>
      <c r="D90" s="40"/>
      <c r="E90" s="99"/>
      <c r="F90" s="99"/>
      <c r="G90" s="99"/>
      <c r="H90" s="99"/>
      <c r="I90" s="99"/>
      <c r="J90" s="99"/>
      <c r="K90" s="40"/>
    </row>
    <row r="91" spans="2:11" ht="15">
      <c r="B91" s="109" t="s">
        <v>18</v>
      </c>
      <c r="C91" s="84" t="s">
        <v>128</v>
      </c>
      <c r="D91" s="40"/>
      <c r="E91" s="99"/>
      <c r="F91" s="99"/>
      <c r="G91" s="99"/>
      <c r="H91" s="99"/>
      <c r="I91" s="99"/>
      <c r="J91" s="99"/>
      <c r="K91" s="40"/>
    </row>
    <row r="92" spans="2:11" ht="15">
      <c r="B92" s="109" t="s">
        <v>18</v>
      </c>
      <c r="C92" s="84" t="s">
        <v>102</v>
      </c>
      <c r="D92" s="40"/>
      <c r="E92" s="99"/>
      <c r="F92" s="99"/>
      <c r="G92" s="99"/>
      <c r="H92" s="99"/>
      <c r="I92" s="99"/>
      <c r="J92" s="99"/>
      <c r="K92" s="40"/>
    </row>
    <row r="93" spans="2:11" ht="15">
      <c r="B93" s="66"/>
      <c r="C93" s="84"/>
      <c r="D93" s="40"/>
      <c r="E93" s="40"/>
      <c r="F93" s="40"/>
      <c r="G93" s="40"/>
      <c r="H93" s="40"/>
      <c r="I93" s="40"/>
      <c r="J93" s="40"/>
      <c r="K93" s="40"/>
    </row>
    <row r="94" ht="15">
      <c r="C94" s="65"/>
    </row>
  </sheetData>
  <sheetProtection/>
  <mergeCells count="68">
    <mergeCell ref="A5:C5"/>
    <mergeCell ref="J6:J7"/>
    <mergeCell ref="H6:I6"/>
    <mergeCell ref="F6:G6"/>
    <mergeCell ref="A6:A7"/>
    <mergeCell ref="A1:J1"/>
    <mergeCell ref="A2:J2"/>
    <mergeCell ref="A3:J3"/>
    <mergeCell ref="A4:C4"/>
    <mergeCell ref="B23:C23"/>
    <mergeCell ref="D13:E13"/>
    <mergeCell ref="D15:E15"/>
    <mergeCell ref="D16:E16"/>
    <mergeCell ref="D14:E14"/>
    <mergeCell ref="D21:E21"/>
    <mergeCell ref="D42:E42"/>
    <mergeCell ref="D43:E43"/>
    <mergeCell ref="D11:E11"/>
    <mergeCell ref="D9:E9"/>
    <mergeCell ref="D10:E10"/>
    <mergeCell ref="D12:E12"/>
    <mergeCell ref="D17:E17"/>
    <mergeCell ref="D8:E8"/>
    <mergeCell ref="B6:C7"/>
    <mergeCell ref="D6:E7"/>
    <mergeCell ref="D18:E18"/>
    <mergeCell ref="D20:E20"/>
    <mergeCell ref="D30:E30"/>
    <mergeCell ref="D25:E25"/>
    <mergeCell ref="D26:E26"/>
    <mergeCell ref="D29:E29"/>
    <mergeCell ref="D22:E22"/>
    <mergeCell ref="D24:E24"/>
    <mergeCell ref="D46:E46"/>
    <mergeCell ref="D64:E64"/>
    <mergeCell ref="D57:E57"/>
    <mergeCell ref="D47:E47"/>
    <mergeCell ref="D49:E49"/>
    <mergeCell ref="D51:E51"/>
    <mergeCell ref="D38:E38"/>
    <mergeCell ref="D39:E39"/>
    <mergeCell ref="D61:E61"/>
    <mergeCell ref="F62:F63"/>
    <mergeCell ref="G62:G63"/>
    <mergeCell ref="D28:E28"/>
    <mergeCell ref="D41:E41"/>
    <mergeCell ref="D32:E32"/>
    <mergeCell ref="D50:E50"/>
    <mergeCell ref="D33:E33"/>
    <mergeCell ref="D35:E35"/>
    <mergeCell ref="D36:E36"/>
    <mergeCell ref="D53:E53"/>
    <mergeCell ref="D54:E54"/>
    <mergeCell ref="D56:E56"/>
    <mergeCell ref="H58:H59"/>
    <mergeCell ref="D58:E59"/>
    <mergeCell ref="D62:E62"/>
    <mergeCell ref="D63:E63"/>
    <mergeCell ref="I76:J76"/>
    <mergeCell ref="I73:J73"/>
    <mergeCell ref="I72:J72"/>
    <mergeCell ref="I71:J71"/>
    <mergeCell ref="I74:J74"/>
    <mergeCell ref="D65:E65"/>
    <mergeCell ref="I75:J75"/>
    <mergeCell ref="D66:E66"/>
    <mergeCell ref="H81:J81"/>
    <mergeCell ref="D68:E68"/>
  </mergeCells>
  <printOptions/>
  <pageMargins left="1.49" right="0.7" top="0.29" bottom="0.24" header="0.17" footer="0.19"/>
  <pageSetup horizontalDpi="300" verticalDpi="300" orientation="portrait" paperSize="5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13.7109375" style="0" customWidth="1"/>
    <col min="2" max="2" width="12.8515625" style="0" customWidth="1"/>
  </cols>
  <sheetData>
    <row r="1" spans="1:2" ht="15">
      <c r="A1" s="152"/>
      <c r="B1" s="153"/>
    </row>
    <row r="2" spans="1:2" ht="15">
      <c r="A2" s="69"/>
      <c r="B2" s="69"/>
    </row>
    <row r="3" spans="1:2" ht="15">
      <c r="A3" s="70"/>
      <c r="B3" s="69"/>
    </row>
    <row r="4" spans="1:2" ht="15">
      <c r="A4" s="70"/>
      <c r="B4" s="69"/>
    </row>
    <row r="5" spans="1:2" ht="15">
      <c r="A5" s="70"/>
      <c r="B5" s="69"/>
    </row>
    <row r="6" spans="1:2" ht="15">
      <c r="A6" s="70"/>
      <c r="B6" s="69"/>
    </row>
    <row r="7" spans="1:2" ht="15">
      <c r="A7" s="70"/>
      <c r="B7" s="69"/>
    </row>
    <row r="8" spans="1:2" ht="15">
      <c r="A8" s="152"/>
      <c r="B8" s="153"/>
    </row>
    <row r="9" spans="1:2" ht="15">
      <c r="A9" s="69"/>
      <c r="B9" s="69"/>
    </row>
    <row r="10" spans="1:2" ht="15">
      <c r="A10" s="70"/>
      <c r="B10" s="69"/>
    </row>
    <row r="11" spans="1:2" ht="15">
      <c r="A11" s="70"/>
      <c r="B11" s="69"/>
    </row>
    <row r="12" spans="1:2" ht="15">
      <c r="A12" s="70"/>
      <c r="B12" s="69"/>
    </row>
    <row r="13" spans="1:2" ht="15">
      <c r="A13" s="70"/>
      <c r="B13" s="69"/>
    </row>
  </sheetData>
  <sheetProtection/>
  <mergeCells count="2">
    <mergeCell ref="A1:B1"/>
    <mergeCell ref="A8:B8"/>
  </mergeCells>
  <printOptions/>
  <pageMargins left="0.7" right="0.7" top="0.75" bottom="0.75" header="0.3" footer="0.3"/>
  <pageSetup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WINSEVENTU</cp:lastModifiedBy>
  <cp:lastPrinted>2020-06-15T02:05:21Z</cp:lastPrinted>
  <dcterms:created xsi:type="dcterms:W3CDTF">2014-06-30T00:34:46Z</dcterms:created>
  <dcterms:modified xsi:type="dcterms:W3CDTF">2020-11-20T02:22:14Z</dcterms:modified>
  <cp:category/>
  <cp:version/>
  <cp:contentType/>
  <cp:contentStatus/>
</cp:coreProperties>
</file>